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mc:AlternateContent xmlns:mc="http://schemas.openxmlformats.org/markup-compatibility/2006">
    <mc:Choice Requires="x15">
      <x15ac:absPath xmlns:x15ac="http://schemas.microsoft.com/office/spreadsheetml/2010/11/ac" url="C:\Users\Rathore\Desktop\"/>
    </mc:Choice>
  </mc:AlternateContent>
  <bookViews>
    <workbookView xWindow="0" yWindow="0" windowWidth="20490" windowHeight="8595" tabRatio="714" activeTab="2"/>
  </bookViews>
  <sheets>
    <sheet name="OI" sheetId="18" r:id="rId1"/>
    <sheet name="503" sheetId="9" r:id="rId2"/>
    <sheet name="Sol-503" sheetId="15" r:id="rId3"/>
  </sheets>
  <externalReferences>
    <externalReference r:id="rId4"/>
    <externalReference r:id="rId5"/>
    <externalReference r:id="rId6"/>
    <externalReference r:id="rId7"/>
  </externalReferences>
  <definedNames>
    <definedName name="AA10.DedFromUndertaking">'[1]10A'!$G$15:$G$16</definedName>
    <definedName name="AA10.TotalDedUs10Sub">'[1]10A'!$G$17</definedName>
    <definedName name="AccLTCG.Up16Of12To15Of3">[1]CG!$O$296</definedName>
    <definedName name="AccLTCG.Up16Of3To31Of3">[1]CG!$Q$296</definedName>
    <definedName name="AccLTCG.Up16Of9To15Of12">[1]CG!$M$296</definedName>
    <definedName name="AccLTCG.Upto15Of6">[1]CG!$J$296</definedName>
    <definedName name="AccLTCG.Upto15Of9">[1]CG!$K$296</definedName>
    <definedName name="AccLTCGNP.Up16Of12To15Of3">[1]CG!$O$297</definedName>
    <definedName name="AccLTCGNP.Up16Of3To31Of3">[1]CG!$Q$297</definedName>
    <definedName name="AccLTCGNP.Up16Of9To15Of12">[1]CG!$M$297</definedName>
    <definedName name="AccLTCGNP.Upto15Of6">[1]CG!$J$297</definedName>
    <definedName name="AccLTCGNP.Upto15Of9">[1]CG!$K$297</definedName>
    <definedName name="Accnt_Type">[1]DropDownValues!$D$82:$D$85</definedName>
    <definedName name="AccSTCG.Up16Of12To15Of3">[1]CG!$O$293</definedName>
    <definedName name="AccSTCG.Up16Of3To31Of3">[1]CG!$Q$293</definedName>
    <definedName name="AccSTCG.Up16Of9To15Of12">[1]CG!$M$293</definedName>
    <definedName name="AccSTCG.Upto15Of6">[1]CG!$J$293</definedName>
    <definedName name="AccSTCG.Upto15Of9">[1]CG!$K$293</definedName>
    <definedName name="ACCSTCG30.Up16Of12To15Of3">[1]CG!$O$294</definedName>
    <definedName name="ACCSTCG30.Up16Of3To31Of3">[1]CG!$Q$294</definedName>
    <definedName name="ACCSTCG30.Up16Of9To15Of12">[1]CG!$M$294</definedName>
    <definedName name="AccSTCG30.Upto15Of6">[1]CG!$J$294</definedName>
    <definedName name="AccSTCG30.Upto15Of9">[1]CG!$K$294</definedName>
    <definedName name="AccSTCGOTH.Up16Of12To15Of3">[1]CG!$O$295</definedName>
    <definedName name="AccSTCGOTH.Up16Of3To31Of3">[1]CG!$Q$295</definedName>
    <definedName name="AccSTCGOTH.Up16Of9To15Of12">[1]CG!$M$295</definedName>
    <definedName name="AccSTCGOTH.Upto15Of6">[1]CG!$J$295</definedName>
    <definedName name="AccSTCGOTH.Upto15Of9">[1]CG!$K$295</definedName>
    <definedName name="adjstGTI">'[1]80G'!$Q$17</definedName>
    <definedName name="adjtotloss.BusLossOthThanSpecLossCF9">[1]CFL!$F$13</definedName>
    <definedName name="adjtotloss.HPLossCF9">[1]CFL!$E$13</definedName>
    <definedName name="adjtotloss.LossFrmSpecBusCF9">[1]CFL!$G$13</definedName>
    <definedName name="adjtotloss.LossFrmSpecifiedBusCF9">[1]CFL!$H$13</definedName>
    <definedName name="adjtotloss.LTCGLossCF9">[1]CFL!$J$13</definedName>
    <definedName name="adjtotloss.OthSrcLossRaceHorseCF9">[1]CFL!$L$13</definedName>
    <definedName name="adjtotloss.STCGLossCF9">[1]CFL!$I$13</definedName>
    <definedName name="age">'[1]Temporary Values'!$B$17</definedName>
    <definedName name="AMT.AdjustedUnderSec115JC">[1]AMT!$H$8</definedName>
    <definedName name="AMT.DeductClaimSec10AA">[1]AMT!$F$5</definedName>
    <definedName name="AMT.DeductClaimSec35AD">[1]AMT!$F$6</definedName>
    <definedName name="AMT.DeductClaimSec6A">[1]AMT!$F$4</definedName>
    <definedName name="AMT.TaxPayableUnderSec115JC">[1]AMT!$H$9</definedName>
    <definedName name="AMT.Total">[1]AMT!$F$7</definedName>
    <definedName name="AMT.TotalIncItem11">[1]AMT!$H$2</definedName>
    <definedName name="Amt_Condn">[1]AMT!$K$1</definedName>
    <definedName name="AMTC.AmtCreditBalBroughtFwd">[1]AMTC!$G$10</definedName>
    <definedName name="AMTC.AmtCreditBalBroughtFwd1">[1]AMTC!$G$7</definedName>
    <definedName name="AMTC.AmtCreditBalBroughtFwd2">[1]AMTC!$G$8</definedName>
    <definedName name="AMTC.AmtCreditBalBroughtFwd3">[1]AMTC!$G$9</definedName>
    <definedName name="AMTC.AmtCreditFwd">[1]AMTC!$E$10</definedName>
    <definedName name="AMTC.AmtCreditFwd0">[1]AMTC!$E$11</definedName>
    <definedName name="AMTC.AmtCreditFwd1">[1]AMTC!$E$7</definedName>
    <definedName name="AMTC.AmtCreditFwd2">[1]AMTC!$E$8</definedName>
    <definedName name="AMTC.AmtCreditFwd3">[1]AMTC!$E$9</definedName>
    <definedName name="AMTC.AmtCreditSetOfEy">[1]AMTC!$F$10</definedName>
    <definedName name="AMTC.AmtCreditSetOfEy1">[1]AMTC!$F$7</definedName>
    <definedName name="AMTC.AmtCreditSetOfEy2">[1]AMTC!$F$8</definedName>
    <definedName name="AMTC.AmtCreditSetOfEy3">[1]AMTC!$F$9</definedName>
    <definedName name="AMTC.AmtCreditUtilized">[1]AMTC!$H$10</definedName>
    <definedName name="AMTC.AmtCreditUtilized_Total">[1]AMTC!$H$12</definedName>
    <definedName name="AMTC.AmtCreditUtilized1">[1]AMTC!$H$7</definedName>
    <definedName name="AMTC.AmtCreditUtilized2">[1]AMTC!$H$8</definedName>
    <definedName name="AMTC.AmtCreditUtilized3">[1]AMTC!$H$9</definedName>
    <definedName name="AMTC.BalAmtCreditCarryFwd_Total">[1]AMTC!$I$12</definedName>
    <definedName name="AMTC.TaxOthProvisions">[1]AMTC!$J$3</definedName>
    <definedName name="AMTC.TaxSection115JC">[1]AMTC!$J$2</definedName>
    <definedName name="AMTC.TaxSection115JD">[1]AMTC!$I$13</definedName>
    <definedName name="AssYearUnit">[1]DropDownValues!$Z$25:$Z$42</definedName>
    <definedName name="BalTaxPay44AD">'[1]Tax Calculated'!$B$115</definedName>
    <definedName name="BFLAtemp10Sec1121c2">'[1]Temporary Values'!$F$9</definedName>
    <definedName name="BFLAtemp10Sec115AC1">'[1]Temporary Values'!$F$10</definedName>
    <definedName name="BFLAtemp10Sec115ACA1">'[1]Temporary Values'!$F$7</definedName>
    <definedName name="BFLAtemp10Sec115AD3">'[1]Temporary Values'!$F$11</definedName>
    <definedName name="BFLAtemp10Sec115Eb">'[1]Temporary Values'!$F$8</definedName>
    <definedName name="BFLAtemp10SecPro">'[1]Temporary Values'!$F$6</definedName>
    <definedName name="BFLAtemp15Sec111a">'[1]Temporary Values'!$F$4</definedName>
    <definedName name="BFLAtemp15Sec115ad1bii">'[1]Temporary Values'!$F$5</definedName>
    <definedName name="BFLAtemp20Sec112">'[1]Temporary Values'!$F$2</definedName>
    <definedName name="BFLAtemp20Sec11EA">'[1]Temporary Values'!$F$3</definedName>
    <definedName name="busipofincl.BFlossPrevYrUndSameHeadSetoff2">'[1]CYLA - BFLA'!$E$27</definedName>
    <definedName name="busipofincl.BFUnabsorbedDeprSetoff2">'[1]CYLA - BFLA'!$F$27</definedName>
    <definedName name="busipofincl.IncOfCurYrAfterSetOffBFLosses2">'[1]CYLA - BFLA'!$H$27</definedName>
    <definedName name="busipofincl.IncOfCurYrUndHeadFromCYLA2">'[1]CYLA - BFLA'!$D$27</definedName>
    <definedName name="busipofinclspec.BFlossPrevYrUndSameHeadSetoff2a">'[1]CYLA - BFLA'!$E$28</definedName>
    <definedName name="busipofinclspec.IncOfCurYrAfterSetOffBFLosses2a">'[1]CYLA - BFLA'!$H$28</definedName>
    <definedName name="busipofinclspec.IncOfCurYrUndHeadFromCYLA2a">'[1]CYLA - BFLA'!$D$28</definedName>
    <definedName name="busipofinclspecified.BFlossPrevYrUndSameHeadSetoff2b">'[1]CYLA - BFLA'!$E$29</definedName>
    <definedName name="busipofinclspecified.BFUnabsorbedDeprSetoff2b">'[1]CYLA - BFLA'!$F$29</definedName>
    <definedName name="busipofinclspecified.IncOfCurYrAfterSetOffBFLosses2b">'[1]CYLA - BFLA'!$H$29</definedName>
    <definedName name="busipofinclspecified.IncOfCurYrUndHeadFromCYLA2b">'[1]CYLA - BFLA'!$D$29</definedName>
    <definedName name="busprof.HPlossCurYrSetoff">'[1]CYLA - BFLA'!$E$8</definedName>
    <definedName name="busprof.IncOfCurYrUnderThatHead">'[1]CYLA - BFLA'!$D$8</definedName>
    <definedName name="busprof.OthSrcLossNoRaceHorseSetoff">'[1]CYLA - BFLA'!$G$8</definedName>
    <definedName name="busprof0b.HPlossCurYrSetoff0b">'[1]CYLA - BFLA'!$E$10</definedName>
    <definedName name="busprofspec.HPlossCurYrSetoff0a">'[1]CYLA - BFLA'!$E$9</definedName>
    <definedName name="busprofspec.IncOfCurYrUnderThatHead0a">'[1]CYLA - BFLA'!$D$9</definedName>
    <definedName name="busprofspec.OthSrcLossNoRaceHorseSetoff0a">'[1]CYLA - BFLA'!$G$9</definedName>
    <definedName name="busprofspecified.IncOfCurYrUnderThatHead0b">'[1]CYLA - BFLA'!$D$10</definedName>
    <definedName name="busprofspecified.OthSrcLossNoRaceHorseSetoff0b">'[1]CYLA - BFLA'!$G$10</definedName>
    <definedName name="Button1_PL">#REF!</definedName>
    <definedName name="C_Eligible">'[1]80G'!$P$2</definedName>
    <definedName name="CD_EligibleAmount">'[1]80G'!$S$2</definedName>
    <definedName name="CDE_EligibleAmount">'[1]80G'!$T$2</definedName>
    <definedName name="CFL.specifiedLoss">[1]CFL!$H$5:$H$11</definedName>
    <definedName name="CFL_XML_Check1">[1]CFL!$D$4:$L$11</definedName>
    <definedName name="CFL_XML_Check2">[1]CFL!$E$12:$L$15</definedName>
    <definedName name="CG_RANGE">[1]CG!$T$4:$T$260</definedName>
    <definedName name="Condn_1">[1]AMT!$M$1</definedName>
    <definedName name="Condn_2">[1]AMT!$O$1</definedName>
    <definedName name="Condn_3">[1]AMT!$Q$1</definedName>
    <definedName name="Condn_4">[1]AMT!$S$1</definedName>
    <definedName name="Condn_5">[1]AMT!$U$1</definedName>
    <definedName name="Condn_6">[1]AMT!$W$1</definedName>
    <definedName name="Country">[1]DropDownValues!$H$10:$H$260</definedName>
    <definedName name="Country_NoIndia">[1]DropDownValues!$J$10:$J$259</definedName>
    <definedName name="currentDate">'[1]Tax Calculated'!$B$12</definedName>
    <definedName name="currentVerDate">'[1]Tax Calculated'!$B$8</definedName>
    <definedName name="cyla.TotBusLoss">'[1]CYLA - BFLA'!$F$4</definedName>
    <definedName name="cyla.TotHPlossCurYr">'[1]CYLA - BFLA'!$E$4</definedName>
    <definedName name="cyla.TotOthSrcLossNoRaceHorse">'[1]CYLA - BFLA'!$G$4</definedName>
    <definedName name="DAOB10.AdditionsGrThan180Days">'[1]DPM - DOA'!$E$29</definedName>
    <definedName name="DAOB10.AdditionsLessThan180Days">'[1]DPM - DOA'!$E$32</definedName>
    <definedName name="DAOB10.CapGainUs50">'[1]DPM - DOA'!$E$41</definedName>
    <definedName name="DAOB10.DepreciationAtFullRate">'[1]DPM - DOA'!$E$35</definedName>
    <definedName name="DAOB10.DepreciationAtHalfRate">'[1]DPM - DOA'!$E$36</definedName>
    <definedName name="DAOB10.FullRateDeprAmt">'[1]DPM - DOA'!$E$31</definedName>
    <definedName name="DAOB10.HalfRateDeprAmt">'[1]DPM - DOA'!$E$34</definedName>
    <definedName name="DAOB10.RATE">'[1]DPM - DOA'!$E$26</definedName>
    <definedName name="DAOB10.RealizationPeriodDuringYear">'[1]DPM - DOA'!$E$33</definedName>
    <definedName name="DAOB10.RealizationTotalPeriod">'[1]DPM - DOA'!$E$30</definedName>
    <definedName name="DAOB10.TotalDepreciation">'[1]DPM - DOA'!$E$39</definedName>
    <definedName name="DAOB10.WDVFirstDay">'[1]DPM - DOA'!$E$28</definedName>
    <definedName name="DAOB100.AdditionsGrThan180Days">'[1]DPM - DOA'!$F$29</definedName>
    <definedName name="DAOB100.AdditionsLessThan180Days">'[1]DPM - DOA'!$F$32</definedName>
    <definedName name="DAOB100.CapGainUs50">'[1]DPM - DOA'!$F$41</definedName>
    <definedName name="DAOB100.DepreciationAtFullRate">'[1]DPM - DOA'!$F$35</definedName>
    <definedName name="DAOB100.DepreciationAtHalfRate">'[1]DPM - DOA'!$F$36</definedName>
    <definedName name="DAOB100.FullRateDeprAmt">'[1]DPM - DOA'!$F$31</definedName>
    <definedName name="DAOB100.HalfRateDeprAmt">'[1]DPM - DOA'!$F$34</definedName>
    <definedName name="DAOB100.RATE">'[1]DPM - DOA'!$F$26</definedName>
    <definedName name="DAOB100.RealizationPeriodDuringYear">'[1]DPM - DOA'!$F$33</definedName>
    <definedName name="DAOB100.RealizationTotalPeriod">'[1]DPM - DOA'!$F$30</definedName>
    <definedName name="DAOB100.TotalDepreciation">'[1]DPM - DOA'!$F$39</definedName>
    <definedName name="DAOB100.WDVFirstDay">'[1]DPM - DOA'!$F$28</definedName>
    <definedName name="DAOB5.AdditionsGrThan180Days">'[1]DPM - DOA'!$D$29</definedName>
    <definedName name="DAOB5.AdditionsLessThan180Days">'[1]DPM - DOA'!$D$32</definedName>
    <definedName name="DAOB5.CapGainUs50">'[1]DPM - DOA'!$D$41</definedName>
    <definedName name="DAOB5.DepreciationAtFullRate">'[1]DPM - DOA'!$D$35</definedName>
    <definedName name="DAOB5.DepreciationAtHalfRate">'[1]DPM - DOA'!$D$36</definedName>
    <definedName name="DAOB5.FullRateDeprAmt">'[1]DPM - DOA'!$D$31</definedName>
    <definedName name="DAOB5.HalfRateDeprAmt">'[1]DPM - DOA'!$D$34</definedName>
    <definedName name="DAOB5.RATE">'[1]DPM - DOA'!$D$26</definedName>
    <definedName name="DAOB5.RealizationPeriodDuringYear">'[1]DPM - DOA'!$D$33</definedName>
    <definedName name="DAOB5.RealizationTotalPeriod">'[1]DPM - DOA'!$D$30</definedName>
    <definedName name="DAOB5.TotalDepreciation">'[1]DPM - DOA'!$D$39</definedName>
    <definedName name="DAOB5.WDVFirstDay">'[1]DPM - DOA'!$D$28</definedName>
    <definedName name="DAOF10.AdditionsGrThan180Days">'[1]DPM - DOA'!$G$29</definedName>
    <definedName name="DAOF10.AdditionsLessThan180Days">'[1]DPM - DOA'!$G$32</definedName>
    <definedName name="DAOF10.CapGainUs50">'[1]DPM - DOA'!$G$41</definedName>
    <definedName name="DAOF10.DepreciationAtFullRate">'[1]DPM - DOA'!$G$35</definedName>
    <definedName name="DAOF10.DepreciationAtHalfRate">'[1]DPM - DOA'!$G$36</definedName>
    <definedName name="DAOF10.FullRateDeprAmt">'[1]DPM - DOA'!$G$31</definedName>
    <definedName name="DAOF10.HalfRateDeprAmt">'[1]DPM - DOA'!$G$34</definedName>
    <definedName name="DAOF10.RATE">'[1]DPM - DOA'!$G$26</definedName>
    <definedName name="DAOF10.RealizationPeriodDuringYear">'[1]DPM - DOA'!$G$33</definedName>
    <definedName name="DAOF10.RealizationTotalPeriod">'[1]DPM - DOA'!$G$30</definedName>
    <definedName name="DAOF10.TotalDepreciation">'[1]DPM - DOA'!$G$39</definedName>
    <definedName name="DAOF10.WDVFirstDay">'[1]DPM - DOA'!$G$28</definedName>
    <definedName name="DAOI25.AdditionsGrThan180Days">'[1]DPM - DOA'!$H$29</definedName>
    <definedName name="DAOI25.AdditionsLessThan180Days">'[1]DPM - DOA'!$H$32</definedName>
    <definedName name="DAOI25.CapGainUs50">'[1]DPM - DOA'!$H$41</definedName>
    <definedName name="DAOI25.DepreciationAtFullRate">'[1]DPM - DOA'!$H$35</definedName>
    <definedName name="DAOI25.DepreciationAtHalfRate">'[1]DPM - DOA'!$H$36</definedName>
    <definedName name="DAOI25.FullRateDeprAmt">'[1]DPM - DOA'!$H$31</definedName>
    <definedName name="DAOI25.HalfRateDeprAmt">'[1]DPM - DOA'!$H$34</definedName>
    <definedName name="DAOI25.RATE">'[1]DPM - DOA'!$H$26</definedName>
    <definedName name="DAOI25.RealizationPeriodDuringYear">'[1]DPM - DOA'!$H$33</definedName>
    <definedName name="DAOI25.RealizationTotalPeriod">'[1]DPM - DOA'!$H$30</definedName>
    <definedName name="DAOI25.TotalDepreciation">'[1]DPM - DOA'!$H$39</definedName>
    <definedName name="DAOI25.WDVFirstDay">'[1]DPM - DOA'!$H$28</definedName>
    <definedName name="DAOS20.AdditionsGrThan180Days">'[1]DPM - DOA'!$I$29</definedName>
    <definedName name="DAOS20.AdditionsLessThan180Days">'[1]DPM - DOA'!$I$32</definedName>
    <definedName name="DAOS20.CapGainUs50">'[1]DPM - DOA'!$I$41</definedName>
    <definedName name="DAOS20.DepreciationAtFullRate">'[1]DPM - DOA'!$I$35</definedName>
    <definedName name="DAOS20.DepreciationAtHalfRate">'[1]DPM - DOA'!$I$36</definedName>
    <definedName name="DAOS20.FullRateDeprAmt">'[1]DPM - DOA'!$I$31</definedName>
    <definedName name="DAOS20.HalfRateDeprAmt">'[1]DPM - DOA'!$I$34</definedName>
    <definedName name="DAOS20.RATE">'[1]DPM - DOA'!$I$26</definedName>
    <definedName name="DAOS20.RealizationPeriodDuringYear">'[1]DPM - DOA'!$I$33</definedName>
    <definedName name="DAOS20.RealizationTotalPeriod">'[1]DPM - DOA'!$I$30</definedName>
    <definedName name="DAOS20.TotalDepreciation">'[1]DPM - DOA'!$I$39</definedName>
    <definedName name="DAOS20.WDVFirstDay">'[1]DPM - DOA'!$I$28</definedName>
    <definedName name="DCG.TotalDepreciation">[1]DEP_DCG!$H$39</definedName>
    <definedName name="DEDN.AmtDeducted">[1]CG!$G$266:$G$273</definedName>
    <definedName name="DEDN.DeductedSecCode">[1]CG!$F$266:$F$273</definedName>
    <definedName name="deductionsSysTotal">'[1]80G'!$Q$16</definedName>
    <definedName name="DelayedNoOfMonths">'[1]Tax Calculated'!$E$13</definedName>
    <definedName name="DEP.TotalDepreciation">[1]DEP_DCG!$H$19</definedName>
    <definedName name="DOA_XML_Check1">'[1]DPM - DOA'!$D$28:$I$42</definedName>
    <definedName name="DPM_XML_Check1">'[1]DPM - DOA'!$D$5:$J$20</definedName>
    <definedName name="DPM100.AdditionsGrThan180Days">'[1]DPM - DOA'!$J$6</definedName>
    <definedName name="DPM100.AdditionsLessThan180Days">'[1]DPM - DOA'!$J$9</definedName>
    <definedName name="DPM100.AddlnDeprDuringYearAdditions">'[1]DPM - DOA'!$J$15</definedName>
    <definedName name="DPM100.AddlnDeprlessthan180days">'[1]DPM - DOA'!$J$16</definedName>
    <definedName name="DPM100.AddlnDeprOnGT180DayAdditions">'[1]DPM - DOA'!$J$14</definedName>
    <definedName name="DPM100.CapGainUs50">'[1]DPM - DOA'!$J$19</definedName>
    <definedName name="DPM100.DepreciationAtFullRate">'[1]DPM - DOA'!$J$12</definedName>
    <definedName name="DPM100.DepreciationAtHalfRate">'[1]DPM - DOA'!$J$13</definedName>
    <definedName name="DPM100.FullRateDeprAmt">'[1]DPM - DOA'!$J$8</definedName>
    <definedName name="DPM100.HalfRateDeprAmt">'[1]DPM - DOA'!$J$11</definedName>
    <definedName name="DPM100.RATE">'[1]DPM - DOA'!$J$3</definedName>
    <definedName name="DPM100.RealizationPeriodDuringYear">'[1]DPM - DOA'!$J$10</definedName>
    <definedName name="DPM100.RealizationTotalPeriod">'[1]DPM - DOA'!$J$7</definedName>
    <definedName name="DPM100.TotalDepreciation">'[1]DPM - DOA'!$J$17</definedName>
    <definedName name="DPM100.WDVFirstDay">'[1]DPM - DOA'!$J$5</definedName>
    <definedName name="DPM15.AdditionsGrThan180Days">'[1]DPM - DOA'!$D$6</definedName>
    <definedName name="DPM15.AdditionsLessThan180Days">'[1]DPM - DOA'!$D$9</definedName>
    <definedName name="DPM15.AddlnDeprDuringYearAdditions">'[1]DPM - DOA'!$D$15</definedName>
    <definedName name="DPM15.AddlnDeprlessthan180days">'[1]DPM - DOA'!$D$16</definedName>
    <definedName name="DPM15.AddlnDeprOnGT180DayAdditions">'[1]DPM - DOA'!$D$14</definedName>
    <definedName name="DPM15.CapGainUs50">'[1]DPM - DOA'!$D$19</definedName>
    <definedName name="DPM15.DepreciationAtFullRate">'[1]DPM - DOA'!$D$12</definedName>
    <definedName name="DPM15.DepreciationAtHalfRate">'[1]DPM - DOA'!$D$13</definedName>
    <definedName name="DPM15.FullRateDeprAmt">'[1]DPM - DOA'!$D$8</definedName>
    <definedName name="DPM15.HalfRateDeprAmt">'[1]DPM - DOA'!$D$11</definedName>
    <definedName name="DPM15.RATE">'[1]DPM - DOA'!$D$3</definedName>
    <definedName name="DPM15.RealizationPeriodDuringYear">'[1]DPM - DOA'!$D$10</definedName>
    <definedName name="DPM15.RealizationTotalPeriod">'[1]DPM - DOA'!$D$7</definedName>
    <definedName name="DPM15.TotalDepreciation">'[1]DPM - DOA'!$D$17</definedName>
    <definedName name="DPM15.WDVFirstDay">'[1]DPM - DOA'!$D$5</definedName>
    <definedName name="DPM30.AdditionsGrThan180Days">'[1]DPM - DOA'!$E$6</definedName>
    <definedName name="DPM30.AdditionsLessThan180Days">'[1]DPM - DOA'!$E$9</definedName>
    <definedName name="DPM30.AddlnDeprDuringYearAdditions">'[1]DPM - DOA'!$E$15</definedName>
    <definedName name="DPM30.AddlnDeprlessthan180days">'[1]DPM - DOA'!$E$16</definedName>
    <definedName name="DPM30.AddlnDeprOnGT180DayAdditions">'[1]DPM - DOA'!$E$14</definedName>
    <definedName name="DPM30.CapGainUs50">'[1]DPM - DOA'!$E$19</definedName>
    <definedName name="DPM30.DepreciationAtFullRate">'[1]DPM - DOA'!$E$12</definedName>
    <definedName name="DPM30.DepreciationAtHalfRate">'[1]DPM - DOA'!$E$13</definedName>
    <definedName name="DPM30.FullRateDeprAmt">'[1]DPM - DOA'!$E$8</definedName>
    <definedName name="DPM30.HalfRateDeprAmt">'[1]DPM - DOA'!$E$11</definedName>
    <definedName name="DPM30.RATE">'[1]DPM - DOA'!$E$3</definedName>
    <definedName name="DPM30.RealizationPeriodDuringYear">'[1]DPM - DOA'!$E$10</definedName>
    <definedName name="DPM30.RealizationTotalPeriod">'[1]DPM - DOA'!$E$7</definedName>
    <definedName name="DPM30.TotalDepreciation">'[1]DPM - DOA'!$E$17</definedName>
    <definedName name="DPM30.WDVFirstDay">'[1]DPM - DOA'!$E$5</definedName>
    <definedName name="DPM40.AdditionsGrThan180Days">'[1]DPM - DOA'!$F$6</definedName>
    <definedName name="DPM40.AdditionsLessThan180Days">'[1]DPM - DOA'!$F$9</definedName>
    <definedName name="DPM40.AddlnDeprDuringYearAdditions">'[1]DPM - DOA'!$F$15</definedName>
    <definedName name="DPM40.AddlnDeprlessthan180days">'[1]DPM - DOA'!$F$16</definedName>
    <definedName name="DPM40.AddlnDeprOnGT180DayAdditions">'[1]DPM - DOA'!$F$14</definedName>
    <definedName name="DPM40.CapGainUs50">'[1]DPM - DOA'!$F$19</definedName>
    <definedName name="DPM40.DepreciationAtFullRate">'[1]DPM - DOA'!$F$12</definedName>
    <definedName name="DPM40.DepreciationAtHalfRate">'[1]DPM - DOA'!$F$13</definedName>
    <definedName name="DPM40.FullRateDeprAmt">'[1]DPM - DOA'!$F$8</definedName>
    <definedName name="DPM40.HalfRateDeprAmt">'[1]DPM - DOA'!$F$11</definedName>
    <definedName name="DPM40.RATE">'[1]DPM - DOA'!$F$3</definedName>
    <definedName name="DPM40.RealizationPeriodDuringYear">'[1]DPM - DOA'!$F$10</definedName>
    <definedName name="DPM40.RealizationTotalPeriod">'[1]DPM - DOA'!$F$7</definedName>
    <definedName name="DPM40.TotalDepreciation">'[1]DPM - DOA'!$F$17</definedName>
    <definedName name="DPM40.WDVFirstDay">'[1]DPM - DOA'!$F$5</definedName>
    <definedName name="DPM50.AdditionsGrThan180Days">'[1]DPM - DOA'!$G$6</definedName>
    <definedName name="DPM50.AdditionsLessThan180Days">'[1]DPM - DOA'!$G$9</definedName>
    <definedName name="DPM50.AddlnDeprDuringYearAdditions">'[1]DPM - DOA'!$G$15</definedName>
    <definedName name="DPM50.AddlnDeprlessthan180days">'[1]DPM - DOA'!$G$16</definedName>
    <definedName name="DPM50.AddlnDeprOnGT180DayAdditions">'[1]DPM - DOA'!$G$14</definedName>
    <definedName name="DPM50.CapGainUs50">'[1]DPM - DOA'!$G$19</definedName>
    <definedName name="DPM50.DepreciationAtFullRate">'[1]DPM - DOA'!$G$12</definedName>
    <definedName name="DPM50.DepreciationAtHalfRate">'[1]DPM - DOA'!$G$13</definedName>
    <definedName name="DPM50.FullRateDeprAmt">'[1]DPM - DOA'!$G$8</definedName>
    <definedName name="DPM50.HalfRateDeprAmt">'[1]DPM - DOA'!$G$11</definedName>
    <definedName name="DPM50.RATE">'[1]DPM - DOA'!$G$3</definedName>
    <definedName name="DPM50.RealizationPeriodDuringYear">'[1]DPM - DOA'!$G$10</definedName>
    <definedName name="DPM50.RealizationTotalPeriod">'[1]DPM - DOA'!$G$7</definedName>
    <definedName name="DPM50.TotalDepreciation">'[1]DPM - DOA'!$G$17</definedName>
    <definedName name="DPM50.WDVFirstDay">'[1]DPM - DOA'!$G$5</definedName>
    <definedName name="DPM60.AdditionsGrThan180Days">'[1]DPM - DOA'!$H$6</definedName>
    <definedName name="DPM60.AdditionsLessThan180Days">'[1]DPM - DOA'!$H$9</definedName>
    <definedName name="DPM60.AddlnDeprDuringYearAdditions">'[1]DPM - DOA'!$H$15</definedName>
    <definedName name="DPM60.AddlnDeprlessthan180days">'[1]DPM - DOA'!$H$16</definedName>
    <definedName name="DPM60.AddlnDeprOnGT180DayAdditions">'[1]DPM - DOA'!$H$14</definedName>
    <definedName name="DPM60.CapGainUs50">'[1]DPM - DOA'!$H$19</definedName>
    <definedName name="DPM60.DepreciationAtFullRate">'[1]DPM - DOA'!$H$12</definedName>
    <definedName name="DPM60.DepreciationAtHalfRate">'[1]DPM - DOA'!$H$13</definedName>
    <definedName name="DPM60.FullRateDeprAmt">'[1]DPM - DOA'!$H$8</definedName>
    <definedName name="DPM60.HalfRateDeprAmt">'[1]DPM - DOA'!$H$11</definedName>
    <definedName name="DPM60.RATE">'[1]DPM - DOA'!$H$3</definedName>
    <definedName name="DPM60.RealizationPeriodDuringYear">'[1]DPM - DOA'!$H$10</definedName>
    <definedName name="DPM60.RealizationTotalPeriod">'[1]DPM - DOA'!$H$7</definedName>
    <definedName name="DPM60.TotalDepreciation">'[1]DPM - DOA'!$H$17</definedName>
    <definedName name="DPM60.WDVFirstDay">'[1]DPM - DOA'!$H$5</definedName>
    <definedName name="DPM80.AdditionsGrThan180Days">'[1]DPM - DOA'!$I$6</definedName>
    <definedName name="DPM80.AdditionsLessThan180Days">'[1]DPM - DOA'!$I$9</definedName>
    <definedName name="DPM80.AddlnDeprDuringYearAdditions">'[1]DPM - DOA'!$I$15</definedName>
    <definedName name="DPM80.AddlnDeprlessthan180days">'[1]DPM - DOA'!$I$16</definedName>
    <definedName name="DPM80.AddlnDeprOnGT180DayAdditions">'[1]DPM - DOA'!$I$14</definedName>
    <definedName name="DPM80.CapGainUs50">'[1]DPM - DOA'!$I$19</definedName>
    <definedName name="DPM80.DepreciationAtFullRate">'[1]DPM - DOA'!$I$12</definedName>
    <definedName name="DPM80.DepreciationAtHalfRate">'[1]DPM - DOA'!$I$13</definedName>
    <definedName name="DPM80.FullRateDeprAmt">'[1]DPM - DOA'!$I$8</definedName>
    <definedName name="DPM80.HalfRateDeprAmt">'[1]DPM - DOA'!$I$11</definedName>
    <definedName name="DPM80.RATE">'[1]DPM - DOA'!$I$3</definedName>
    <definedName name="DPM80.RealizationPeriodDuringYear">'[1]DPM - DOA'!$I$10</definedName>
    <definedName name="DPM80.RealizationTotalPeriod">'[1]DPM - DOA'!$I$7</definedName>
    <definedName name="DPM80.TotalDepreciation">'[1]DPM - DOA'!$I$17</definedName>
    <definedName name="DPM80.WDVFirstDay">'[1]DPM - DOA'!$I$5</definedName>
    <definedName name="Dtaa_1a">[1]OS!$N$33</definedName>
    <definedName name="Dtaa_1b">[1]OS!$N$34</definedName>
    <definedName name="DTAA_Inc">'[1]SPI - SI - IF'!#REF!</definedName>
    <definedName name="DTAA_Inc_CG">'[1]SPI - SI - IF'!$K$12</definedName>
    <definedName name="DTAA_Inc_OS">'[1]SPI - SI - IF'!$E$17</definedName>
    <definedName name="DTAA_INCOME">'[1]SPI - SI - IF'!#REF!</definedName>
    <definedName name="DTAA_INCOME_CG">'[1]SPI - SI - IF'!$L$12</definedName>
    <definedName name="DTAA_INCOME_OS">'[1]SPI - SI - IF'!$F$17</definedName>
    <definedName name="DTAA_TAX">'[1]SPI - SI - IF'!#REF!</definedName>
    <definedName name="DTAA_TAX_CG">'[1]SPI - SI - IF'!$M$12</definedName>
    <definedName name="DTAA_TAX_OS">'[1]SPI - SI - IF'!$G$17</definedName>
    <definedName name="dtaaInc_2g">'[1]Part B - TI TTI'!$Q$80</definedName>
    <definedName name="dueDate">'[1]Tax Calculated'!$B$7</definedName>
    <definedName name="EI_XML_Check1">[1]EI!$H$2:$H$10</definedName>
    <definedName name="EmpCategory">[1]DropDownValues!$D$53:$D$57</definedName>
    <definedName name="ESR_XML_Check">[1]ESR!$C$3:$D$11</definedName>
    <definedName name="ESRTOT.ExcessAmtOverDebPL">[1]ESR!$E$12</definedName>
    <definedName name="exemption">'[1]Tax Calculated'!$B$33</definedName>
    <definedName name="ExemptionUnder_TI">'[1]Part B - TI TTI'!$Q$40</definedName>
    <definedName name="ExSAT">[1]IT!$T$3</definedName>
    <definedName name="ExSAT1">[1]IT!$X$3</definedName>
    <definedName name="extraInc">'[1]Part B - TI TTI'!$Q$57</definedName>
    <definedName name="FA_A_PeakBal">[1]TR_FA!$L$268:$L$273</definedName>
    <definedName name="FA_C_TotalInv">[1]TR_FA!$H$298:$H$303</definedName>
    <definedName name="filingType">'[1]Tax Calculated'!$B$9</definedName>
    <definedName name="Flag44AB">'[1]Tax Calculated'!$D$6</definedName>
    <definedName name="Flag92E">'[1]Tax Calculated'!$D$7</definedName>
    <definedName name="Flag92EO">'[1]Tax Calculated'!$D$8</definedName>
    <definedName name="FlagSchIFYes">'[1]Tax Calculated'!$D$9</definedName>
    <definedName name="FormulaOfExSAT">[1]IT!$U$5:$U$8</definedName>
    <definedName name="FormulaOfExSAT1">[1]IT!$X$5:$X$8</definedName>
    <definedName name="FormulaOfQ">[1]IT!$S$5:$S$8</definedName>
    <definedName name="FormulaOfSAT">[1]IT!$T$5:$T$8</definedName>
    <definedName name="FSI_newcountrycod">[1]FSI1!$B$37:$B$286</definedName>
    <definedName name="GrpA">[1]Sheet1!$B$8</definedName>
    <definedName name="GrpB">[1]Sheet1!$E$8</definedName>
    <definedName name="GrpC">[1]Sheet1!$F$8</definedName>
    <definedName name="GTI_LIMIT">'[1]VI-A'!$T$1</definedName>
    <definedName name="GTI_LIMIT_PartC">'[1]VI-A'!$V$1</definedName>
    <definedName name="hp.BFlossPrevYrUndSameHeadSetoff1">'[1]CYLA - BFLA'!$E$26</definedName>
    <definedName name="hp.BFUnabsorbedDeprSetoff1">'[1]CYLA - BFLA'!$F$26</definedName>
    <definedName name="hp.BusLossSetoff2">'[1]CYLA - BFLA'!$F$7</definedName>
    <definedName name="hp.IncOfCurYrAfterSetOffBFLosses1">'[1]CYLA - BFLA'!$H$26</definedName>
    <definedName name="hp.IncOfCurYrUnderThatHead2">'[1]CYLA - BFLA'!$D$7</definedName>
    <definedName name="hp.IncOfCurYrUndHeadFromCYLA1">'[1]CYLA - BFLA'!$D$26</definedName>
    <definedName name="hp.OthSrcLossNoRaceHorseSetoff2">'[1]CYLA - BFLA'!$G$7</definedName>
    <definedName name="HP.TotalIncomeChargeableUnHP">'[1]House Property'!$I$57</definedName>
    <definedName name="IA80.DeductProfUs80_IA_4_i">'[1]80_'!$F$5:$F$6</definedName>
    <definedName name="IA80.DeductProfUs80_IA_4_ii">'[1]80_'!$F$9:$F$10</definedName>
    <definedName name="IA80.DeductProfUs80_IA_4_iii">'[1]80_'!$F$13:$F$14</definedName>
    <definedName name="IA80.DeductProfUs80_IA_4_iv">'[1]80_'!$F$17:$F$18</definedName>
    <definedName name="IA80.TotSchedule80_IA">'[1]80_'!$F$20</definedName>
    <definedName name="IB80.DeductBackDisttUs80_IB_5">'[1]80_'!$F$33:$F$34</definedName>
    <definedName name="IB80.DeductBackStatesUs80_IB_4">'[1]80_'!$F$29:$F$30</definedName>
    <definedName name="IB80.DeductColdChainUs80_IB_11">'[1]80_'!$F$53:$F$54</definedName>
    <definedName name="IB80.DeductConvCentUs80_IB_7B">'[1]80_'!$F$41:$F$42</definedName>
    <definedName name="IB80.DeductFoodGrainUs80_IB_11A">'[1]80_'!$F$61:$F$62</definedName>
    <definedName name="IB80.DeductFruitVegUs80_IB_11A">'[1]80_'!$F$57:$F$58</definedName>
    <definedName name="IB80.DeductHospAnyAreaUs80IB_11C">'[1]80_'!$F$69:$F$70</definedName>
    <definedName name="IB80.DeductHousUs80_IB_10">'[1]80_'!$F$49:$F$50</definedName>
    <definedName name="IB80.DeductJKLocUs80_IB_4">'[1]80_'!$F$25:$F$26</definedName>
    <definedName name="IB80.DeductMinOilUs80_IB_9">'[1]80_'!$F$45:$F$46</definedName>
    <definedName name="IB80.DeductMultiplexUs80_IB_7A">'[1]80_'!$F$37:$F$38</definedName>
    <definedName name="IB80.DeductRurHospUs80_IB_11B">'[1]80_'!$F$65:$F$66</definedName>
    <definedName name="IB80.TotSchedule80_IB">'[1]80_'!$F$72</definedName>
    <definedName name="IC80.ArunachalPradesh">'[1]80_'!$F$94:$F$95</definedName>
    <definedName name="IC80.Assam">'[1]80_'!$F$90:$F$91</definedName>
    <definedName name="IC80.DeductInHimachalP">'[1]80_'!$F$81:$F$82</definedName>
    <definedName name="IC80.DeductInSikkim">'[1]80_'!$F$77:$F$78</definedName>
    <definedName name="IC80.DeductInUttaranchal">'[1]80_'!$F$85:$F$86</definedName>
    <definedName name="IC80.Manipur">'[1]80_'!$F$98:$F$99</definedName>
    <definedName name="IC80.Meghalaya">'[1]80_'!$F$106:$F$107</definedName>
    <definedName name="IC80.Mizoram">'[1]80_'!$F$102:$F$103</definedName>
    <definedName name="IC80.Nagaland">'[1]80_'!$F$110:$F$111</definedName>
    <definedName name="IC80.TotDeductInNorthEast">'[1]80_'!$F$117</definedName>
    <definedName name="IC80.TotSchedule80_IC">'[1]80_'!$F$119</definedName>
    <definedName name="IC80.Tripura">'[1]80_'!$F$114:$F$115</definedName>
    <definedName name="ICDS.AccPolicies">[1]ICDS!$D$4</definedName>
    <definedName name="ICDS.BorrowingCosts">[1]ICDS!$D$12</definedName>
    <definedName name="ICDS.ChngRates">[1]ICDS!$D$9</definedName>
    <definedName name="ICDS.ConsContracts">[1]ICDS!$D$6</definedName>
    <definedName name="ICDS.Govgrants">[1]ICDS!$D$10</definedName>
    <definedName name="ICDS.ProvLiability">[1]ICDS!$D$13</definedName>
    <definedName name="ICDS.RevenueRecog">[1]ICDS!$D$7</definedName>
    <definedName name="ICDS.Securities">[1]ICDS!$D$11</definedName>
    <definedName name="ICDS.TangibleFixAssests">[1]ICDS!$D$8</definedName>
    <definedName name="ICDS.Total">[1]ICDS!$D$14</definedName>
    <definedName name="ICDS.Totalb">[2]ICDS!$F$17</definedName>
    <definedName name="ICDS.ValuationInv">[1]ICDS!$D$5</definedName>
    <definedName name="IF.FirmCapBalOn31Mar">'[1]SPI - SI - IF'!$J$58:$J$63</definedName>
    <definedName name="IF.IsLiableToAudit">'[1]SPI - SI - IF'!$F$58:$F$63</definedName>
    <definedName name="IF.ProfitShareAmt">'[1]SPI - SI - IF'!$I$58:$I$63</definedName>
    <definedName name="IHLA.Ei2_StclSetoff15Per">[1]CG!$H$283</definedName>
    <definedName name="IHLA.Ei3_StclSetoff30Per">[1]CG!$I$283</definedName>
    <definedName name="IHLA.Ei4_StclSetoffAppRate">[1]CG!$J$283</definedName>
    <definedName name="IHLA.Ei5_LtclSetOff10Per">[1]CG!$K$283</definedName>
    <definedName name="IHLA.Ei6_LtclSetOff20Per">[1]CG!$M$283</definedName>
    <definedName name="IHLA.Eii1_CurrYearIncome">[1]CG!$G$284</definedName>
    <definedName name="IHLA.Eii3_StclSetoff30Per">[1]CG!$I$284</definedName>
    <definedName name="IHLA.Eii4_StclSetoffAppRate">[1]CG!$J$284</definedName>
    <definedName name="IHLA.Eii7_CurrYrCapGain">[1]CG!$O$284</definedName>
    <definedName name="IHLA.Eiii1_CurrYearIncome">[1]CG!$G$285</definedName>
    <definedName name="IHLA.Eiii2_StclSetoff15Per">[1]CG!$H$285</definedName>
    <definedName name="IHLA.Eiii4_StclSetoffAppRate">[1]CG!$J$285</definedName>
    <definedName name="IHLA.Eiii7_CurrYrCapGain">[1]CG!$O$285</definedName>
    <definedName name="IHLA.Eiv1_CurrYearIncome">[1]CG!$G$286</definedName>
    <definedName name="IHLA.Eiv2_StclSetoff15Per">[1]CG!$H$286</definedName>
    <definedName name="IHLA.Eiv3_StclSetoff30Per">[1]CG!$I$286</definedName>
    <definedName name="IHLA.Eiv7_CurrYrCapGain">[1]CG!$O$286</definedName>
    <definedName name="IHLA.Ev1_CurrYearIncome">[1]CG!$G$287</definedName>
    <definedName name="IHLA.Ev2_StclSetoff15Per">[1]CG!$H$287</definedName>
    <definedName name="IHLA.Ev3_StclSetoff30Per">[1]CG!$I$287</definedName>
    <definedName name="IHLA.Ev4_StclSetoffAppRate">[1]CG!$J$287</definedName>
    <definedName name="IHLA.Ev6_LtclSetOff20Per">[1]CG!$M$287</definedName>
    <definedName name="IHLA.Ev7_CurrYrCapGain">[1]CG!$O$287</definedName>
    <definedName name="IHLA.Evi1_CurrYearIncome">[1]CG!$G$288</definedName>
    <definedName name="IHLA.Evi2_StclSetoff15Per">[1]CG!$H$288</definedName>
    <definedName name="IHLA.Evi3_StclSetoff30Per">[1]CG!$I$288</definedName>
    <definedName name="IHLA.Evi4_StclSetoffAppRate">[1]CG!$J$288</definedName>
    <definedName name="IHLA.Evi5_LtclSetOff10Per">[1]CG!$K$288</definedName>
    <definedName name="IHLA.Evi7_CurrYrCapGain">[1]CG!$O$288</definedName>
    <definedName name="IHLA.Evii2_StclSetoff15Per">[1]CG!$H$289</definedName>
    <definedName name="IHLA.Evii3_StclSetoff30Per">[1]CG!$I$289</definedName>
    <definedName name="IHLA.Evii4_StclSetoffAppRate">[1]CG!$J$289</definedName>
    <definedName name="IHLA.Evii5_LtclSetOff10Per">[1]CG!$K$289</definedName>
    <definedName name="IHLA.Evii6_LtclSetOff20Per">[1]CG!$M$289</definedName>
    <definedName name="IHLA.Eviii2_StclSetoff15Per">[1]CG!$H$290</definedName>
    <definedName name="IHLA.Eviii3_StclSetoff30Per">[1]CG!$I$290</definedName>
    <definedName name="IHLA.Eviii4_StclSetoffAppRate">[1]CG!$J$290</definedName>
    <definedName name="IHLA.Eviii5_LtclSetOff10Per">[1]CG!$K$290</definedName>
    <definedName name="IHLA.Eviii6_LtclSetOff20Per">[1]CG!$M$290</definedName>
    <definedName name="incChargeTaxSplRate111A112_2g">'[1]Part B - TI TTI'!$Q$76</definedName>
    <definedName name="IncomeAftrExemp">'[1]Tax Calculated'!$B$108</definedName>
    <definedName name="interest234C">'[1]Tax Calculated'!$R$185</definedName>
    <definedName name="intsrt234Aprinc">'[1]Tax Calculated'!$B$4</definedName>
    <definedName name="intsrt234AprincTemp">'[1]Tax Calculated'!$B$3</definedName>
    <definedName name="IS44AD">'[1]Tax Calculated'!$E$68</definedName>
    <definedName name="isLiableForAudit">'[1]SPI - SI - IF'!$Q$58:$Q$63</definedName>
    <definedName name="IT.Amt">[1]IT!$F$5:$F$8</definedName>
    <definedName name="IT.AT">[1]IT!$R$24</definedName>
    <definedName name="IT.FormulaOFS">[1]IT!$R$5:$R$8</definedName>
    <definedName name="IT.SAT">[1]IT!$P$24</definedName>
    <definedName name="IT_Sat_1">[1]IT!$T$24</definedName>
    <definedName name="IT_Sat_10">[1]IT!$T$15</definedName>
    <definedName name="IT_Sat_11">[1]IT!$T$14</definedName>
    <definedName name="IT_Sat_12">[1]IT!$T$13</definedName>
    <definedName name="IT_Sat_13">[1]IT!$U$24</definedName>
    <definedName name="IT_Sat_14">[1]IT!$U$23</definedName>
    <definedName name="IT_Sat_15">[1]IT!$U$22</definedName>
    <definedName name="IT_Sat_16">[1]IT!$U$21</definedName>
    <definedName name="IT_Sat_17">[1]IT!$U$20</definedName>
    <definedName name="IT_Sat_18">[1]IT!$U$19</definedName>
    <definedName name="IT_Sat_19">[1]IT!$U$18</definedName>
    <definedName name="IT_Sat_2">[1]IT!$T$23</definedName>
    <definedName name="IT_Sat_20">[1]IT!$U$17</definedName>
    <definedName name="IT_Sat_21">[1]IT!$U$16</definedName>
    <definedName name="IT_Sat_22">[1]IT!$U$15</definedName>
    <definedName name="IT_Sat_23">[1]IT!$U$14</definedName>
    <definedName name="IT_Sat_24">[1]IT!$U$13</definedName>
    <definedName name="IT_Sat_3">[1]IT!$T$22</definedName>
    <definedName name="IT_Sat_4">[1]IT!$T$21</definedName>
    <definedName name="IT_Sat_5">[1]IT!$T$20</definedName>
    <definedName name="IT_Sat_6">[1]IT!$T$19</definedName>
    <definedName name="IT_Sat_7">[1]IT!$T$18</definedName>
    <definedName name="IT_Sat_8">[1]IT!$T$17</definedName>
    <definedName name="IT_Sat_9">[1]IT!$T$16</definedName>
    <definedName name="last_digit_AMT">'[1]Part B - TI TTI'!$S$48</definedName>
    <definedName name="LTCG.B02.54EE_ExemptionAmount">[1]CG!$O$122</definedName>
    <definedName name="LTCG.B02a_FullConsideration">[1]CG!$O$118</definedName>
    <definedName name="LTCG.B02b_NetWorthOfDivision">[1]CG!$O$119</definedName>
    <definedName name="LTCG.B02c_SlumpBalance">[1]CG!$O$120</definedName>
    <definedName name="LTCG.B02d_ExemptionGrandTotal">[1]CG!$O$124</definedName>
    <definedName name="LTCG.B02di_ExemptionAmount">[1]CG!$O$121</definedName>
    <definedName name="LTCG.B02dii_ExemptionAmount">[1]CG!$O$123</definedName>
    <definedName name="LTCG.B02e_CapgainonAssets">[1]CG!$Q$125</definedName>
    <definedName name="LTCG.B1.54EE_ExemptionAmount">[1]CG!$O$110</definedName>
    <definedName name="LTCG.B10_ltcgDTAA">[1]CG!$Q$260</definedName>
    <definedName name="LTCG.B10_StcgAmt">[1]CG!$J$257:$J$258</definedName>
    <definedName name="LTCG.B1ai_FullConsideration">[1]CG!$O$97</definedName>
    <definedName name="LTCG.B1aii_PropertyValuation">[1]CG!$O$98</definedName>
    <definedName name="LTCG.B1aiii_FullConsideration50C">[1]CG!$O$99</definedName>
    <definedName name="LTCG.B1bi_AquisitCost">[1]CG!$O$101</definedName>
    <definedName name="LTCG.B1bii_ImproveCost">[1]CG!$O$102</definedName>
    <definedName name="LTCG.B1biii_ExpOnTrans">[1]CG!$O$103</definedName>
    <definedName name="LTCG.B1biv_TotalDedn">[1]CG!$O$104</definedName>
    <definedName name="LTCG.B1c_BalanceCG">[1]CG!$O$105</definedName>
    <definedName name="LTCG.B1d_ExemptionGrandTotal">[1]CG!$O$115</definedName>
    <definedName name="LTCG.B1di_ExemptionAmount">[1]CG!$O$106</definedName>
    <definedName name="LTCG.B1dii_ExemptionAmount">[1]CG!$O$107</definedName>
    <definedName name="LTCG.B1diii_ExemptionAmount">[1]CG!$O$108</definedName>
    <definedName name="LTCG.B1div_ExemptionAmount">[1]CG!$O$109</definedName>
    <definedName name="LTCG.B1dv_ExemptionAmount">[1]CG!$O$111</definedName>
    <definedName name="LTCG.B1dvi_ExemptionAmount">[1]CG!$O$112</definedName>
    <definedName name="LTCG.B1dvii_ExemptionAmount">[1]CG!$O$113</definedName>
    <definedName name="LTCG.B1dviii_ExemptionAmount">[1]CG!$O$114</definedName>
    <definedName name="LTCG.B1e_CapgainonAssets">[1]CG!$Q$116</definedName>
    <definedName name="LTCG.B2.54EE_ExemptionAmount">[1]CG!$O$135</definedName>
    <definedName name="LTCG.B2a_FullConsideration">[1]CG!$O$127</definedName>
    <definedName name="LTCG.B2biv_TotalDedn">[1]CG!$O$132</definedName>
    <definedName name="LTCG.B2c_BalanceCG">[1]CG!$O$133</definedName>
    <definedName name="LTCG.B2d_ExemptionGrandTotal">[1]CG!$O$137</definedName>
    <definedName name="LTCG.B2di_ExemptionAmount">[1]CG!$O$134</definedName>
    <definedName name="LTCG.B2dii_ExemptionAmount">[1]CG!$O$136</definedName>
    <definedName name="LTCG.B2e_CapgainonAssets">[1]CG!$Q$138</definedName>
    <definedName name="LTCG.B3.54EE_ExemptionAmount">[1]CG!$O$148</definedName>
    <definedName name="LTCG.B3a_FullConsideration">[1]CG!$O$140</definedName>
    <definedName name="LTCG.B3biv_TotalDedn">[1]CG!$O$145</definedName>
    <definedName name="LTCG.B3c_BalanceCG">[1]CG!$O$146</definedName>
    <definedName name="LTCG.B3d_ExemptionGrandTotal">[1]CG!$O$150</definedName>
    <definedName name="LTCG.B3di_ExemptionAmount">[1]CG!$O$147</definedName>
    <definedName name="LTCG.B3dii_ExemptionAmount">[1]CG!$O$149</definedName>
    <definedName name="LTCG.B3e_CapgainonAssets">[1]CG!$Q$151</definedName>
    <definedName name="LTCG.B4.54EE_ExemptionAmount">[1]CG!$O$168</definedName>
    <definedName name="LTCG.B4a_LTCGWithoutBenefit">[1]CG!$O$166</definedName>
    <definedName name="LTCG.B4b_ExemptionGrandTotal">[1]CG!$O$170</definedName>
    <definedName name="LTCG.B4bi_ExemptionAmount">[1]CG!$O$167</definedName>
    <definedName name="LTCG.B4bii_ExemptionAmount">[1]CG!$O$169</definedName>
    <definedName name="LTCG.B4d_LTCGOnListedSecurity">[1]CG!$Q$172</definedName>
    <definedName name="LTCG.B4e_LTCGOnUnlistedSecurity">[1]CG!$Q$173</definedName>
    <definedName name="LTCG.B6b_DednSpecAssetus115">[1]CG!$O$215</definedName>
    <definedName name="LTCG.B6c_BalonSpeciAsset">[1]CG!$Q$216</definedName>
    <definedName name="LTCG.B6e_DednOtherSpecAssetus115">[1]CG!$O$218</definedName>
    <definedName name="LTCG.B6f_BalOtherthanSpecAsset">[1]CG!$Q$219</definedName>
    <definedName name="LTCG.B7.54EE_ExemptionAmount">[1]CG!$O$230</definedName>
    <definedName name="LTCG.B7a_FullConsideration">[1]CG!$O$221</definedName>
    <definedName name="LTCG.B7biv_TotalDedn">[1]CG!$O$226</definedName>
    <definedName name="LTCG.B7c_BalanceCG">[1]CG!$O$227</definedName>
    <definedName name="LTCG.B7d_ExemptionGrandTotal">[1]CG!$O$234</definedName>
    <definedName name="LTCG.B7di_ExemptionAmount">[1]CG!$O$229</definedName>
    <definedName name="LTCG.B7di_ExemptionAmount0">[1]CG!$O$228</definedName>
    <definedName name="LTCG.B7dii_ExemptionAmount">[1]CG!$O$231</definedName>
    <definedName name="LTCG.B7diii_ExemptionAmount">[1]CG!$O$232</definedName>
    <definedName name="LTCG.B7div_ExemptionAmount">[1]CG!$O$233</definedName>
    <definedName name="LTCG.B7e_CapgainonAssets">[1]CG!$Q$235</definedName>
    <definedName name="LTCG.B8_ExemptionGrandTotal">[1]CG!$Q$245</definedName>
    <definedName name="LTCG.B9_AmountDeemedOth">[1]CG!$O$253</definedName>
    <definedName name="LTCG.B9_AmtDeemed">[1]CG!$Q$254</definedName>
    <definedName name="LTCG.B9_AmtNotUsed_1">[1]CG!$J$250:$J$250</definedName>
    <definedName name="LTCG.B9_AmtNotUsed_2">[1]CG!$J$251</definedName>
    <definedName name="LTCG.B9_TotalLTCG">[1]CG!$Q$261</definedName>
    <definedName name="LTCG.Bi5.54EE_ExemptionAmount">[1]CG!$O$183</definedName>
    <definedName name="LTCG.Bi5di_ExemptionAmount">[1]CG!$O$182</definedName>
    <definedName name="LTCG.Bi5dii_ExemptionAmount">[1]CG!$O$184</definedName>
    <definedName name="LTCG.Bi5e_CapgainonAssets">[1]CG!$Q$186</definedName>
    <definedName name="LTCG.Bii3.54EE_ExemptionAmount">[1]CG!$O$161</definedName>
    <definedName name="LTCG.Bii3a_FullConsideration">[1]CG!$O$153</definedName>
    <definedName name="LTCG.Bii3biv_TotalDedn">[1]CG!$O$158</definedName>
    <definedName name="LTCG.Bii3c_BalanceCG">[1]CG!$O$159</definedName>
    <definedName name="LTCG.Bii3d_ExemptionGrandTotal">[1]CG!$O$163</definedName>
    <definedName name="LTCG.Bii3di_ExemptionAmount">[1]CG!$O$160</definedName>
    <definedName name="LTCG.Bii3dii_ExemptionAmount">[1]CG!$O$162</definedName>
    <definedName name="LTCG.Bii3e_CapgainonAssets">[1]CG!$Q$164</definedName>
    <definedName name="LTCG.Bii5.54EE_ExemptionAmount">[1]CG!$O$196</definedName>
    <definedName name="LTCG.Bii5di_ExemptionAmount">[1]CG!$O$195</definedName>
    <definedName name="LTCG.Bii5dii_ExemptionAmount">[1]CG!$O$197</definedName>
    <definedName name="LTCG.Bii5e_CapgainonAssets">[1]CG!$Q$199</definedName>
    <definedName name="LTCG.Biii5.54EE_ExemptionAmount">[1]CG!$O$209</definedName>
    <definedName name="LTCG.Biii5di_ExemptionAmount">[1]CG!$O$208</definedName>
    <definedName name="LTCG.Biii5dii_ExemptionAmount">[1]CG!$O$210</definedName>
    <definedName name="LTCG.Biii5e_CapgainonAssets">[1]CG!$Q$212</definedName>
    <definedName name="ltcg.BusLossSetoff2">'[1]CYLA - BFLA'!$F$14</definedName>
    <definedName name="ltcg.BusLossSetoff2a">'[1]CYLA - BFLA'!$F$15</definedName>
    <definedName name="ltcg.HPlossCurYrSetoff2">'[1]CYLA - BFLA'!$E$14</definedName>
    <definedName name="ltcg.HPlossCurYrSetoff2a">'[1]CYLA - BFLA'!$E$15</definedName>
    <definedName name="ltcg.IncOfCurYrUnderThatHead2">'[1]CYLA - BFLA'!$D$14</definedName>
    <definedName name="ltcg.IncOfCurYrUnderThatHead2a">'[1]CYLA - BFLA'!$D$15</definedName>
    <definedName name="ltcg.IncOfCurYrUndHeadFromCYLA4">'[1]CYLA - BFLA'!$D$33</definedName>
    <definedName name="ltcg.IncOfCurYrUndHeadFromCYLA4a">'[1]CYLA - BFLA'!$D$34</definedName>
    <definedName name="ltcg.OthSrcLossNoRaceHorseSetoff2">'[1]CYLA - BFLA'!$G$14</definedName>
    <definedName name="ltcg.OthSrcLossNoRaceHorseSetoff2a">'[1]CYLA - BFLA'!$G$15</definedName>
    <definedName name="LTCG_DropDown">[1]DropDownValues!$AW$13:$AW$26</definedName>
    <definedName name="LTCG_DTAA_B1e">[1]CG!$Y$257</definedName>
    <definedName name="LTCG_DTAA_B2e">[1]CG!$AA$257</definedName>
    <definedName name="LTCG_DTAA_B3e">[1]CG!$AC$257</definedName>
    <definedName name="LTCG_DTAA_B4ie">[1]CG!$AE$257</definedName>
    <definedName name="LTCG_DTAA_B4iie">[1]CG!$AG$257</definedName>
    <definedName name="LTCG_DTAA_B5d">[1]CG!$AI$257</definedName>
    <definedName name="LTCG_DTAA_B5e">[1]CG!$Y$258</definedName>
    <definedName name="LTCG_DTAA_B6ie">[1]CG!$AA$258</definedName>
    <definedName name="LTCG_DTAA_B6iie">[1]CG!$AC$258</definedName>
    <definedName name="LTCG_DTAA_B6iiie">[1]CG!$AE$258</definedName>
    <definedName name="LTCG_DTAA_B7c">[1]CG!$AG$258</definedName>
    <definedName name="LTCG_DTAA_B7f">[1]CG!$AI$258</definedName>
    <definedName name="LTCG_DTAA_B8e">[1]CG!$AK$257</definedName>
    <definedName name="LTCG_DTAA_B9">[1]CG!$AK$258</definedName>
    <definedName name="LTCG_SectionCodes">[1]CG!$V$96:$V$109</definedName>
    <definedName name="LTCG_SectionValues">[1]CG!$W$96:$W$109</definedName>
    <definedName name="marginal_Relief">'[1]Part B - TI TTI'!$Q$62</definedName>
    <definedName name="MarginalRelief">'[1]Tax Calculated'!$B$99</definedName>
    <definedName name="matchedSAT">'[1]Tax Calculated'!$D$3</definedName>
    <definedName name="Method_of_Acct">[1]DropDownValues!$O$86:$O$87</definedName>
    <definedName name="Nature_Amt">#REF!</definedName>
    <definedName name="Nature_Amt2">#REF!</definedName>
    <definedName name="Nature_Amt3">#REF!</definedName>
    <definedName name="Nature_Name">#REF!</definedName>
    <definedName name="Nature_Name2">#REF!</definedName>
    <definedName name="Nature_Name3">#REF!</definedName>
    <definedName name="Nature_of_Business">[1]DropDownValues!$O$5:$O$80</definedName>
    <definedName name="newbasicPB4">[3]Sheet1!$T$4:$T$37</definedName>
    <definedName name="NoAccount_PL">#REF!</definedName>
    <definedName name="NOB">[2]DropDownValues!$CA$3:$CA$10</definedName>
    <definedName name="NOB.Code">'[1]Nature Of Business'!$C$3:$C$5</definedName>
    <definedName name="NOB44AD">[2]DropDownValues!$CB$3:$CB$312</definedName>
    <definedName name="NOB44ADA">[2]DropDownValues!$CD$3:$CD$39</definedName>
    <definedName name="normalBalIncm">'[1]Tax Calculated'!$B$100</definedName>
    <definedName name="oldbasicPB4">[3]Sheet1!$S$4:$S$37</definedName>
    <definedName name="OriginalRevised">[1]DropDownValues!$D$99:$D$101</definedName>
    <definedName name="Os.1a">[1]OS!$R$8</definedName>
    <definedName name="Os.1b">[1]OS!$R$16</definedName>
    <definedName name="os.Amount_income">[1]OS!$J$41:$J$44</definedName>
    <definedName name="os.BalanceNoRaceHorse">[1]OS!$J$53</definedName>
    <definedName name="os.BalanceOwnRaceHorse">[1]OS!$J$58</definedName>
    <definedName name="os.check">[1]OS!$Q$17:$Q$20</definedName>
    <definedName name="os.DeductSec57">[1]OS!$H$57</definedName>
    <definedName name="os.DeemedIncome">[1]OS!$H$36</definedName>
    <definedName name="os.Depreciation">[1]OS!$H$51</definedName>
    <definedName name="os.DividendGross">[1]OS!$H$3</definedName>
    <definedName name="os.DividendIncome">[1]OS!$H$35</definedName>
    <definedName name="os.DTAA_Amt">[1]OS!$H$46</definedName>
    <definedName name="os.DTAA_AmtChk">[1]OS!$N$41:$N$44</definedName>
    <definedName name="os.DTAAcheck">[1]OS!$M$41:$M$44</definedName>
    <definedName name="os.Expenses">[1]OS!$H$50</definedName>
    <definedName name="os.GrossAmtChargblNormalRate">[1]OS!$H$48</definedName>
    <definedName name="os.IncomeChargeable115BBF">[1]OS!$H$37</definedName>
    <definedName name="os.InterestGross">[1]OS!$H$4</definedName>
    <definedName name="os.OtherSections">[1]OS!$H$24:$H$25</definedName>
    <definedName name="os.OthersGross">[1]OS!$H$28</definedName>
    <definedName name="os.Receipts">[1]OS!$H$56</definedName>
    <definedName name="os.SecXIIOth">[1]OS!$H$38</definedName>
    <definedName name="os.SourceAmount">[1]OS!$H$17:$H$20</definedName>
    <definedName name="os.Total115BE">[1]OS!$H$15</definedName>
    <definedName name="os.TotalOSGross">[1]OS!$J$32</definedName>
    <definedName name="os.TotalOSGrossChargblSplRate">[1]OS!$H$47</definedName>
    <definedName name="os.TotDeductions">[1]OS!$H$52</definedName>
    <definedName name="os.TotOthSrcNoRaceHorse">[1]OS!$J$54</definedName>
    <definedName name="os.WinLottRacePuzz">[1]OS!$H$8</definedName>
    <definedName name="os.WinningFrmLotteries">[1]OS!$H$34</definedName>
    <definedName name="OS_DTAA_Drpdown">[1]DropDownValues!$AB$12:$AB$28</definedName>
    <definedName name="othSecinclnlhrs.BusLossSetoff3">'[1]CYLA - BFLA'!$F$16</definedName>
    <definedName name="othSecinclnlhrs.HPlossCurYrSetoff3">'[1]CYLA - BFLA'!$E$16</definedName>
    <definedName name="othSecinclnlhrs.IncOfCurYrUnderThatHead3">'[1]CYLA - BFLA'!$D$16</definedName>
    <definedName name="othsrcincl.BFUnabsorbedDeprSetoff5">'[1]CYLA - BFLA'!$F$35</definedName>
    <definedName name="othsrcincl.IncOfCurYrAfterSetOffBFLosses5">'[1]CYLA - BFLA'!$H$35</definedName>
    <definedName name="othsrcincl.IncOfCurYrUndHeadFromCYLA5">'[1]CYLA - BFLA'!$D$35</definedName>
    <definedName name="Pan">'[1]Tax Calculated'!$B$24</definedName>
    <definedName name="Per10080G.DonationAmt">'[1]80G'!$I$4:$I$7</definedName>
    <definedName name="Per10080G.EligibleAmt">'[1]80G'!$J$4:$J$7</definedName>
    <definedName name="Per10080G.TotDon100Percent">'[1]80G'!$I$9</definedName>
    <definedName name="Per10080G.TotElig100Percent">'[1]80G'!$J$9</definedName>
    <definedName name="Per5080G.DonationAmt">'[1]80G'!$I$38:$I$41</definedName>
    <definedName name="Per5080G.EligibleAmt">'[1]80G'!$J$38:$J$41</definedName>
    <definedName name="Per5080G.TotalEligibleDonationsUs80G">'[1]80G'!$J$48</definedName>
    <definedName name="Per5080G.TotDon100Percent">'[1]80G'!$I$43</definedName>
    <definedName name="Per5080G.TotElig100Percent">'[1]80G'!$J$43</definedName>
    <definedName name="PerNO5080G.DonationAmt">'[1]80G'!$I$15:$I$18</definedName>
    <definedName name="PerNO5080G.EligibleAmt">'[1]80G'!$J$15:$J$18</definedName>
    <definedName name="PerNO5080G.TotDon100Percent">'[1]80G'!$I$20</definedName>
    <definedName name="PerNO5080G.TotElig100Percent">'[1]80G'!$J$20</definedName>
    <definedName name="PerYES10080G.DonationAmt">'[1]80G'!$I$27:$I$30</definedName>
    <definedName name="PerYES10080G.EligibleAmt">'[1]80G'!$J$27:$J$30</definedName>
    <definedName name="PerYES10080G.TotDon100Percent">'[1]80G'!$I$32</definedName>
    <definedName name="PerYES10080G.TotElig100Percent">'[1]80G'!$J$32</definedName>
    <definedName name="PL.Advertisement">#REF!</definedName>
    <definedName name="PL.Amount_a">#REF!</definedName>
    <definedName name="PL.Amount_b">#REF!</definedName>
    <definedName name="PL.Amount_c">#REF!</definedName>
    <definedName name="PL.Amount_d">#REF!</definedName>
    <definedName name="PL.AmtAvlAppr">#REF!</definedName>
    <definedName name="PL.AmtPaidToNonRes">#REF!</definedName>
    <definedName name="PL.AnyCompPaidToNonRes">#REF!</definedName>
    <definedName name="PL.AuditFee">#REF!</definedName>
    <definedName name="PL.BadDebt">#REF!</definedName>
    <definedName name="PL.BalBFPrevYr">#REF!</definedName>
    <definedName name="PL.Bonus">#REF!</definedName>
    <definedName name="PL.BusinessReceipts">#REF!</definedName>
    <definedName name="PL.ClubExp">#REF!</definedName>
    <definedName name="PL.Comissions">#REF!</definedName>
    <definedName name="PL.CommissionExpdr">#REF!</definedName>
    <definedName name="PL.Conference">#REF!</definedName>
    <definedName name="PL.ConsumptionOfStores">#REF!</definedName>
    <definedName name="PL.ContToGratFund">#REF!</definedName>
    <definedName name="PL.ContToOthFund">#REF!</definedName>
    <definedName name="PL.ContToPF">#REF!</definedName>
    <definedName name="PL.ContToSuperAnnFund">#REF!</definedName>
    <definedName name="PL.ConveyanceExp">#REF!</definedName>
    <definedName name="PL.DepreciationAmort">#REF!</definedName>
    <definedName name="PL.Dividends">#REF!</definedName>
    <definedName name="PL.Donation">#REF!</definedName>
    <definedName name="PL.Entertainment">#REF!</definedName>
    <definedName name="PL.Expenses">#REF!</definedName>
    <definedName name="PL.Expenses_ii">#REF!</definedName>
    <definedName name="PL.FestivalCelebExp">#REF!</definedName>
    <definedName name="PL.ForeignTravelExp">#REF!</definedName>
    <definedName name="PL.Freight">#REF!</definedName>
    <definedName name="PL.Gift">#REF!</definedName>
    <definedName name="PL.GrossProfit">#REF!</definedName>
    <definedName name="PL.GrossProfit_ii">#REF!</definedName>
    <definedName name="PL.GrossReceipt">#REF!</definedName>
    <definedName name="PL.GrossReceipt_ii">#REF!</definedName>
    <definedName name="PL.GrossReceipts">#REF!</definedName>
    <definedName name="PL.GuestHouseExp">#REF!</definedName>
    <definedName name="PL.Hospitality">#REF!</definedName>
    <definedName name="PL.HotelBoardLodge">#REF!</definedName>
    <definedName name="PL.InterestExpdr">#REF!</definedName>
    <definedName name="PL.InterestInc">#REF!</definedName>
    <definedName name="PL.KeyManInsur">#REF!</definedName>
    <definedName name="PL.LeaveEncash">#REF!</definedName>
    <definedName name="PL.LeaveTravelBenft">#REF!</definedName>
    <definedName name="PL.LifeInsur">#REF!</definedName>
    <definedName name="PL.MedExpReimb">#REF!</definedName>
    <definedName name="PL.MedInsur">#REF!</definedName>
    <definedName name="PL.MiscOthIncome">#REF!</definedName>
    <definedName name="PL.NatureOfIncome_a">#REF!</definedName>
    <definedName name="PL.NatureOfIncome_b">#REF!</definedName>
    <definedName name="PL.NatureOfIncome_c">#REF!</definedName>
    <definedName name="PL.NatureOfIncome_d">#REF!</definedName>
    <definedName name="PL.NetProfit">#REF!</definedName>
    <definedName name="PL.NetProfit_ii">#REF!</definedName>
    <definedName name="PL.OpeningStock">#REF!</definedName>
    <definedName name="PL.OperatingRevenueAmt_a">#REF!</definedName>
    <definedName name="PL.OperatingRevenueAmt_b">#REF!</definedName>
    <definedName name="PL.OperatingRevenueAmt_c">#REF!</definedName>
    <definedName name="PL.OperatingRevenueAmt_d">#REF!</definedName>
    <definedName name="PL.OperatingRevenueName_a">#REF!</definedName>
    <definedName name="PL.OperatingRevenueName_b">#REF!</definedName>
    <definedName name="PL.OperatingRevenueName_c">#REF!</definedName>
    <definedName name="PL.OperatingRevenueName_d">#REF!</definedName>
    <definedName name="PL.OperatingRevenueTotAmt">#REF!</definedName>
    <definedName name="PL.OthEmpBenftExpdr">#REF!</definedName>
    <definedName name="PL.OtherExpenses">#REF!</definedName>
    <definedName name="PL.OthersAmtLt1Lakh">#REF!</definedName>
    <definedName name="PL.OthersWherePANNotAvlble">#REF!</definedName>
    <definedName name="PL.OthInsur">#REF!</definedName>
    <definedName name="PL.OthProvisionsExpdr">#REF!</definedName>
    <definedName name="PL.PartnerAccBalTrf">#REF!</definedName>
    <definedName name="PL.PBIDTA">#REF!</definedName>
    <definedName name="PL.PBT">#REF!</definedName>
    <definedName name="PL.PowerFuel">#REF!</definedName>
    <definedName name="PL.ProfitAfterTax">#REF!</definedName>
    <definedName name="PL.ProfitOnAgriIncome">#REF!</definedName>
    <definedName name="PL.ProfitOnCurrFluct">#REF!</definedName>
    <definedName name="PL.ProfitOnInvChrSTT">#REF!</definedName>
    <definedName name="PL.ProfitOnOthInv">#REF!</definedName>
    <definedName name="PL.ProfitOnSaleFixedAsset">#REF!</definedName>
    <definedName name="PL.ProvDefTax">#REF!</definedName>
    <definedName name="PL.ProvForBadDoubtDebt">#REF!</definedName>
    <definedName name="PL.ProvForCurrTax">#REF!</definedName>
    <definedName name="PL.Purchases">#REF!</definedName>
    <definedName name="PL.RentExpdr">#REF!</definedName>
    <definedName name="PL.RentInc">#REF!</definedName>
    <definedName name="PL.RepairMach">#REF!</definedName>
    <definedName name="PL.RepairsBldg">#REF!</definedName>
    <definedName name="PL.SaleOfGoods">#REF!</definedName>
    <definedName name="PL.SaleOfServices">#REF!</definedName>
    <definedName name="PL.SalePromoExp">#REF!</definedName>
    <definedName name="PL.SalsWages">#REF!</definedName>
    <definedName name="PL.Scholarship">#REF!</definedName>
    <definedName name="PL.StaffWelfareExp">#REF!</definedName>
    <definedName name="PL.TelephoneExp">#REF!</definedName>
    <definedName name="PL.TotalNAC">#REF!</definedName>
    <definedName name="PL.TotCreditsToPL">#REF!</definedName>
    <definedName name="PL.TotEmployeeComp">#REF!</definedName>
    <definedName name="PL.TotInsurances">#REF!</definedName>
    <definedName name="PL.TotOthIncome">#REF!</definedName>
    <definedName name="PL.TotRevenueFrmOperations">#REF!</definedName>
    <definedName name="PL.TravelExp">#REF!</definedName>
    <definedName name="PL.TrfToReserves">#REF!</definedName>
    <definedName name="PLBD.Amount">#REF!</definedName>
    <definedName name="PLBD.Amount_a">#REF!</definedName>
    <definedName name="PLBD.Amount_b">#REF!</definedName>
    <definedName name="PLBD.Amount_c">#REF!</definedName>
    <definedName name="PLBD.Amount_d">#REF!</definedName>
    <definedName name="PLBD.Amount_e">#REF!</definedName>
    <definedName name="PLBD.PAN">#REF!</definedName>
    <definedName name="PLBD.PAN_a">#REF!</definedName>
    <definedName name="PLBD.PAN_b">#REF!</definedName>
    <definedName name="PLBD.PAN_c">#REF!</definedName>
    <definedName name="PLBD.PAN_d">#REF!</definedName>
    <definedName name="PLBD.PAN_e">#REF!</definedName>
    <definedName name="PLCE.NonResOtherCompany">#REF!</definedName>
    <definedName name="PLCE.Others">#REF!</definedName>
    <definedName name="PLCrEx.OthDutyTaxCess">#REF!</definedName>
    <definedName name="PLCrEx.ServiceTax">#REF!</definedName>
    <definedName name="PLCrEx.TotExciseCustomsVAT">#REF!</definedName>
    <definedName name="PLCrEx.UnionExciseDuty">#REF!</definedName>
    <definedName name="PLCrEx.VATorSaleTax">#REF!</definedName>
    <definedName name="PLCS.FinishedGoods">#REF!</definedName>
    <definedName name="PLCS.RawMaterial">#REF!</definedName>
    <definedName name="PLCS.TotIncome">#REF!</definedName>
    <definedName name="PLCS.WorkInProgress">#REF!</definedName>
    <definedName name="PLDutiEx.CounterVailDuty">#REF!</definedName>
    <definedName name="PLDutiEx.CustomDuty">#REF!</definedName>
    <definedName name="PLDutiEx.OthDutyTaxCess">#REF!</definedName>
    <definedName name="PLDutiEx.ServiceTax">#REF!</definedName>
    <definedName name="PLDutiEx.SplAddDuty">#REF!</definedName>
    <definedName name="PLDutiEx.TotExciseCustomsVAT">#REF!</definedName>
    <definedName name="PLDutiEx.UnionExciseDuty">#REF!</definedName>
    <definedName name="PLDutiEx.VATorSaleTax">#REF!</definedName>
    <definedName name="PLI.NonResOtherCompany">#REF!</definedName>
    <definedName name="PLI.Others">#REF!</definedName>
    <definedName name="PLOE.ExpenseAmt_a">#REF!</definedName>
    <definedName name="PLOE.ExpenseAmt_b">#REF!</definedName>
    <definedName name="PLOE.ExpenseAmt_c">#REF!</definedName>
    <definedName name="PLOE.ExpenseAmt_d">#REF!</definedName>
    <definedName name="PLOE.ExpenseNature_a">#REF!</definedName>
    <definedName name="PLOE.ExpenseNature_b">#REF!</definedName>
    <definedName name="PLOE.ExpenseNature_c">#REF!</definedName>
    <definedName name="PLOE.ExpenseNature_d">#REF!</definedName>
    <definedName name="PLOS.FinishedGoods">#REF!</definedName>
    <definedName name="PLOS.RawMaterial">#REF!</definedName>
    <definedName name="PLOS.WorkInProgress">#REF!</definedName>
    <definedName name="PLPC.NonResOtherCompany">#REF!</definedName>
    <definedName name="PLPC.Others">#REF!</definedName>
    <definedName name="PLPC.Total">#REF!</definedName>
    <definedName name="PLRateEx.Cess">#REF!</definedName>
    <definedName name="PLRateEx.OthDutyTaxCess">#REF!</definedName>
    <definedName name="PLRateEx.ServiceTax">#REF!</definedName>
    <definedName name="PLRateEx.TotExciseCustomsVAT">#REF!</definedName>
    <definedName name="PLRateEx.UnionExciseDuty">#REF!</definedName>
    <definedName name="PLRateEx.VATorSaleTax">#REF!</definedName>
    <definedName name="PLRY.NonResOtherCompany">#REF!</definedName>
    <definedName name="PLRY.Others">#REF!</definedName>
    <definedName name="PLRY.Total">#REF!</definedName>
    <definedName name="PortugueseCode">[1]DropDownValues!$D$72:$D$74</definedName>
    <definedName name="_xlnm.Print_Area" localSheetId="0">OI!$B$63:$H$70</definedName>
    <definedName name="_xlnm.Print_Area" localSheetId="2">'Sol-503'!$A$1:$F$66</definedName>
    <definedName name="QDFinishrByProd.SaleQty">'[1]Quantitative Details'!$F$55:$F$74</definedName>
    <definedName name="QDRawMaterial.SaleQty">'[1]Quantitative Details'!$F$30:$F$49</definedName>
    <definedName name="QDTradingConcern.SaleQty">'[1]Quantitative Details'!$E$5:$E$23</definedName>
    <definedName name="Qtr_1">[1]IT!$S$24</definedName>
    <definedName name="Qtr_2">[1]IT!$S$23</definedName>
    <definedName name="Qtr_3">[1]IT!$S$22</definedName>
    <definedName name="Qtr_4">[1]IT!$S$21</definedName>
    <definedName name="Qtr_5">[1]IT!$S$20</definedName>
    <definedName name="QualifyingAmount80G">'[1]80G'!$R$2</definedName>
    <definedName name="qualifyingLimit">'[1]80G'!$Q$18</definedName>
    <definedName name="Raw_Material">[1]DropDownValues!$O$90:$O$93</definedName>
    <definedName name="ResiStatus">[1]DropDownValues!$D$66:$D$69</definedName>
    <definedName name="resStatus">'[1]Tax Calculated'!$B$21</definedName>
    <definedName name="ReturnFileUnderSection">[1]DropDownValues!$D$88:$D$98</definedName>
    <definedName name="rh.BusLossSetoff4">'[1]CYLA - BFLA'!$F$17</definedName>
    <definedName name="rh.HPlossCurYrSetoff4">'[1]CYLA - BFLA'!$E$17</definedName>
    <definedName name="rh.IncOfCurYrAfterSetOffBFLosses6">'[1]CYLA - BFLA'!$H$36</definedName>
    <definedName name="rh.IncOfCurYrUnderThatHead4">'[1]CYLA - BFLA'!$D$17</definedName>
    <definedName name="rh.IncOfCurYrUndHeadFromCYLA6">'[1]CYLA - BFLA'!$D$36</definedName>
    <definedName name="rh.OthSrcLossNoRaceHorseSetoff4">'[1]CYLA - BFLA'!$G$17</definedName>
    <definedName name="S5A_AmtTDSDeductedBP">'[1]Sch 5A'!$I$6</definedName>
    <definedName name="S5A_AmtTDSDeductedCG">'[1]Sch 5A'!$I$7</definedName>
    <definedName name="S5A_AmtTDSDeductedHP">'[1]Sch 5A'!$I$5</definedName>
    <definedName name="S5A_AmtTDSDeductedOS">'[1]Sch 5A'!$I$8</definedName>
    <definedName name="S5A_BusHeadIncome">'[1]Sch 5A'!$H$6</definedName>
    <definedName name="S5A_CapGainHeadIncome">'[1]Sch 5A'!$H$7</definedName>
    <definedName name="S5A_HPHeadIncome">'[1]Sch 5A'!$H$5</definedName>
    <definedName name="S5A_IncRecvdUndHeadBP">'[1]Sch 5A'!$G$6</definedName>
    <definedName name="S5A_IncRecvdUndHeadCG">'[1]Sch 5A'!$G$7</definedName>
    <definedName name="S5A_IncRecvdUndHeadHP">'[1]Sch 5A'!$G$5</definedName>
    <definedName name="S5A_IncRecvdUndHeadOS">'[1]Sch 5A'!$G$8</definedName>
    <definedName name="S5A_OtherSourcesHeadIncome">'[1]Sch 5A'!$H$8</definedName>
    <definedName name="S5A_TDSApprndOfSpouseBP">'[1]Sch 5A'!$J$6</definedName>
    <definedName name="S5A_TDSApprndOfSpouseCG">'[1]Sch 5A'!$J$7</definedName>
    <definedName name="S5A_TDSApprndOfSpouseHP">'[1]Sch 5A'!$J$5</definedName>
    <definedName name="S5A_TDSApprndOfSpouseOS">'[1]Sch 5A'!$J$8</definedName>
    <definedName name="SAL.TotIncUnderHeadSalaries1">'[1]Schedule S'!$J$16</definedName>
    <definedName name="salary.HPlossCurYrSetoff1">'[1]CYLA - BFLA'!$E$6</definedName>
    <definedName name="salary.IncOfCurYrAfterSetOffBFLosses">'[1]CYLA - BFLA'!$H$25</definedName>
    <definedName name="salary.IncOfCurYrUnderThatHead1">'[1]CYLA - BFLA'!$D$6</definedName>
    <definedName name="salary.OthSrcLossNoRaceHorseSetoff1">'[1]CYLA - BFLA'!$G$6</definedName>
    <definedName name="scvia.Section80C">'[1]VI-A'!$G$3</definedName>
    <definedName name="scvia.Section80C_Calc">'[1]VI-A'!$I$3</definedName>
    <definedName name="scvia.Section80CCC">'[1]VI-A'!$G$4</definedName>
    <definedName name="scvia.Section80CCC_Calc">'[1]VI-A'!$I$4</definedName>
    <definedName name="scvia.Section80CCD">'[1]VI-A'!$G$7</definedName>
    <definedName name="scvia.Section80CCD_SE">'[1]VI-A'!$G$5</definedName>
    <definedName name="scvia.Section80CCD1B_SE">'[1]VI-A'!$G$6</definedName>
    <definedName name="scvia.Section80CCG">'[1]VI-A'!$G$8</definedName>
    <definedName name="scvia.Section80D">'[1]VI-A'!$G$10</definedName>
    <definedName name="scvia.Section80DD">'[1]VI-A'!$G$11</definedName>
    <definedName name="scvia.Section80DDB">'[1]VI-A'!$G$12</definedName>
    <definedName name="scvia.Section80E">'[1]VI-A'!$G$13</definedName>
    <definedName name="scvia.Section80EE">'[1]VI-A'!$G$14</definedName>
    <definedName name="scvia.Section80GG">'[1]VI-A'!$G$16</definedName>
    <definedName name="scvia.Section80GGC">'[1]VI-A'!$G$18</definedName>
    <definedName name="scvia.Section80GGC_Calc">'[1]VI-A'!$I$18</definedName>
    <definedName name="scvia.Section80IA_Calc">'[1]VI-A'!$I$21</definedName>
    <definedName name="scvia.Section80IAB">'[1]VI-A'!$G$22</definedName>
    <definedName name="scvia.Section80IAB_Calc">'[1]VI-A'!$I$22</definedName>
    <definedName name="scvia.Section80IB_Calc">'[1]VI-A'!$I$23</definedName>
    <definedName name="scvia.Section80IBA">'[1]VI-A'!$G$24</definedName>
    <definedName name="scvia.Section80IBA_Calc">'[1]VI-A'!$I$24</definedName>
    <definedName name="scvia.Section80IC">'[1]VI-A'!$G$25</definedName>
    <definedName name="scvia.Section80IC_Calc">'[1]VI-A'!$I$25</definedName>
    <definedName name="scvia.Section80ID">'[1]VI-A'!$G$26</definedName>
    <definedName name="scvia.Section80ID_Calc">'[1]VI-A'!$I$26</definedName>
    <definedName name="scvia.Section80JJA">'[1]VI-A'!$G$27</definedName>
    <definedName name="scvia.Section80JJA_Calc">'[1]VI-A'!$I$27</definedName>
    <definedName name="scvia.Section80JJAA">'[1]VI-A'!$G$28</definedName>
    <definedName name="scvia.Section80JJAA_Calc">'[1]VI-A'!$I$28</definedName>
    <definedName name="scvia.Section80QQB">'[1]VI-A'!$G$29</definedName>
    <definedName name="scvia.Section80QQB_Calc">'[1]VI-A'!$I$29</definedName>
    <definedName name="scvia.Section80RRB">'[1]VI-A'!$G$30</definedName>
    <definedName name="scvia.Section80RRB_Calc">'[1]VI-A'!$I$30</definedName>
    <definedName name="scvia.Section80TTA">'[1]VI-A'!$G$33</definedName>
    <definedName name="scvia.Section80U">'[1]VI-A'!$G$34</definedName>
    <definedName name="scvia.TotPartBchapterVIA">'[1]VI-A'!$G$19</definedName>
    <definedName name="scvia.TotPartBchapterVIA_Calc">'[1]VI-A'!$I$19</definedName>
    <definedName name="scvia.TotPartCAandDchapterVIA">'[1]VI-A'!$G$35</definedName>
    <definedName name="scvia.TotPartCAandDchapterVIA_Calc">'[1]VI-A'!$I$35</definedName>
    <definedName name="scvia.TotPartCchapterVIA">'[1]VI-A'!$G$31</definedName>
    <definedName name="scvia.TotPartCchapterVIA_Calc">'[1]VI-A'!$I$31</definedName>
    <definedName name="Section_AmountLtcgB10">[1]CG!$V$257:$V$258</definedName>
    <definedName name="Section_AmountStcgA8">[1]CG!$V$83:$V$84</definedName>
    <definedName name="Section_code">[1]DropDownValues!$D$105:$D$122</definedName>
    <definedName name="Section_CodeSLtcgB10">[1]CG!$U$257:$U$258</definedName>
    <definedName name="Section_CodeStcgA8">[1]CG!$U$83:$U$84</definedName>
    <definedName name="section234A">'[1]Tax Calculated'!$B$15</definedName>
    <definedName name="SELECT80D">'[1]VI-A'!$D$10</definedName>
    <definedName name="Selection80D">[1]DropDownValues!$BE$2:$BE$9</definedName>
    <definedName name="SEZA10.DedFromUndertaking">'[1]10A'!$G$4:$G$5</definedName>
    <definedName name="SEZA10.TotalDedUs10A">'[1]10A'!#REF!</definedName>
    <definedName name="SEZA10.TotalDedUs10Sub">'[1]10A'!$G$6</definedName>
    <definedName name="Sheet1.115H">'[1]PART A - General'!$X$27</definedName>
    <definedName name="sheet1.AuditedSection">'[1]PART A - General'!$D$49:$D$55</definedName>
    <definedName name="sheet1.DOB">'[1]PART A - General'!$AK$11</definedName>
    <definedName name="sheet1.FirstName">'[1]PART A - General'!$C$6</definedName>
    <definedName name="sheet1.LiableSec44ABflg">'[1]PART A - General'!$AM$36</definedName>
    <definedName name="sheet1.LiableSec92Eflg">'[1]PART A - General'!$N$45</definedName>
    <definedName name="sheet1.MiddleName">'[1]PART A - General'!$M$6</definedName>
    <definedName name="sheet1.OrigRetFiledDate">'[1]PART A - General'!$AK$20</definedName>
    <definedName name="sheet1.PAN">'[1]PART A - General'!$AJ$6</definedName>
    <definedName name="sheet1.ResidentialStatus1">'[1]PART A - General'!$AN$23</definedName>
    <definedName name="sheet1.ReturnFileSec1">'[1]PART A - General'!$AC$18</definedName>
    <definedName name="sheet1.Status">'[1]PART A - General'!$AJ$8</definedName>
    <definedName name="sheet1.SurNameOrOrgName">'[1]PART A - General'!$U$6</definedName>
    <definedName name="sheet10.Inc115BBF">[1]BP!$G$11</definedName>
    <definedName name="sheet10.NetPLFromSpecBus">[1]BP!$G$4</definedName>
    <definedName name="sheet10.NetPLFromSpecifiedBus">[1]BP!$G$5</definedName>
    <definedName name="sheet10.ProfBfrTaxPL">[1]BP!$I$3</definedName>
    <definedName name="sheet11.AdjustedPLOthThanSpecBus">[1]BP!$I$32</definedName>
    <definedName name="sheet11.DeemIncUs3380HHD80IA">[1]BP!$G$46</definedName>
    <definedName name="sheet11.DepreciationDebPLCosAct">[1]BP!$I$33</definedName>
    <definedName name="sheet11.PLAftAdjDedBusOthThanSpec">[1]BP!$I$71</definedName>
    <definedName name="sheet11.Section44AD">[1]BP!$G$73</definedName>
    <definedName name="sheet11.Section44ADA">[1]BP!$G$74</definedName>
    <definedName name="sheet11.Section44AE">[1]BP!$G$75</definedName>
    <definedName name="sheet11.Section44B">[1]BP!$G$76</definedName>
    <definedName name="Sheet11.Section44BB">[1]BP!$G$77</definedName>
    <definedName name="sheet11.Section44BBA">[1]BP!$G$78</definedName>
    <definedName name="sheet11.TotDeprAllowITAct">[1]BP!$I$37</definedName>
    <definedName name="sheet12.AdditionUs28to44DA">[1]BP!$I$96</definedName>
    <definedName name="sheet12.AddSec2844DA">[1]BP!$I$101</definedName>
    <definedName name="sheet12.AdjustedPLFrmSpecifiedBus">[1]BP!$I$107</definedName>
    <definedName name="sheet12.AdjustedPLFrmSpecuBus">[1]BP!$I$98</definedName>
    <definedName name="sheet12.BusLossSetoffa">[1]BP!$G$118</definedName>
    <definedName name="sheet12.BusLossSetoffb">[1]BP!$G$119</definedName>
    <definedName name="sheet12.DedSec2844DA">[1]BP!$I$102</definedName>
    <definedName name="sheet12.DeductUs28to44DA">[1]BP!$I$97</definedName>
    <definedName name="sheet12.DeductUs35AD">[1]BP!$I$104</definedName>
    <definedName name="sheet12.FirstSchTAct">[1]BP!$G$83</definedName>
    <definedName name="sheet12.IncOfCurYrAfterSetOffa">[1]BP!$I$118</definedName>
    <definedName name="sheet12.IncOfCurYrAfterSetOffb">[1]BP!$I$119</definedName>
    <definedName name="sheet12.IncOfCurYrUnderThatHeada">[1]BP!$E$118</definedName>
    <definedName name="sheet12.IncOfCurYrUnderThatHeadb">[1]BP!$E$119</definedName>
    <definedName name="sheet12.LossSetOffOnBusLoss">[1]BP!$G$117</definedName>
    <definedName name="sheet12.NetPLBusOthThanSpec7A7B7C">[1]BP!$I$93</definedName>
    <definedName name="sheet12.NetPLFrmSpecBus">[1]BP!$I$95</definedName>
    <definedName name="sheet12.NetPLFrmSpecifiedBus">[1]BP!$I$100</definedName>
    <definedName name="sheet12.ProfLossFromSpecifiedBus">[1]BP!$I$103</definedName>
    <definedName name="sheet12.Section44BBB">[1]BP!$G$79</definedName>
    <definedName name="sheet12.Section44D">[1]BP!$G$80</definedName>
    <definedName name="sheet12.Section44DA">[1]BP!$G$81</definedName>
    <definedName name="sheet12.TotDeemedProfitBusUs">[1]BP!$I$84</definedName>
    <definedName name="sheet12.TotLossSetOffOnBus">[1]BP!$G$120</definedName>
    <definedName name="sheet16.BalBusLossAftSetoff">'[1]CYLA - BFLA'!$F$19</definedName>
    <definedName name="sheet16.BalHPlossCurYrAftSetoff">'[1]CYLA - BFLA'!$E$19</definedName>
    <definedName name="sheet16.TotAllUs35cl4Setoff">'[1]CYLA - BFLA'!$G$37</definedName>
    <definedName name="sheet16.TotBFLossSetoff">'[1]CYLA - BFLA'!$E$37</definedName>
    <definedName name="sheet16.TotBusLossSetoff">'[1]CYLA - BFLA'!$F$18</definedName>
    <definedName name="sheet16.TotHPlossCurYrSetoff">'[1]CYLA - BFLA'!$E$18</definedName>
    <definedName name="sheet16.TotOthSrcLossNoRaceHorseSetoff">'[1]CYLA - BFLA'!$G$18</definedName>
    <definedName name="sheet16.TotUnabsorbedDeprSetoff">'[1]CYLA - BFLA'!$F$37</definedName>
    <definedName name="sheet2.Depreciation">'[1]Part A - BS'!$H$28</definedName>
    <definedName name="sheet2.GrossBlock">'[1]Part A - BS'!$H$27</definedName>
    <definedName name="Sheet20.ExpenditureOnAgriculture">[1]EI!$G$6</definedName>
    <definedName name="Sheet20.NetAgriculturalIncome">[1]EI!$H$8</definedName>
    <definedName name="Sheet20.scei.DividendInc">[1]EI!$H$3</definedName>
    <definedName name="Sheet20.scei.InterestInc">[1]EI!$H$2</definedName>
    <definedName name="Sheet20.scei.LTCGWhereSTTPaid">[1]EI!$H$4</definedName>
    <definedName name="Sheet20.scei.NetAgriIncOrOthrIncRule7">[1]EI!$G$5</definedName>
    <definedName name="Sheet20.scei.Others">[1]EI!$H$10</definedName>
    <definedName name="Sheet20.UnabsorbedAgriculturalloss">[1]EI!$G$7</definedName>
    <definedName name="sheet3.TotCurrAssetLoanAdv">'[1]Part A - BS'!$J$63</definedName>
    <definedName name="sheet3.TotCurrLiabilitiesProvision">'[1]Part A - BS'!$J$77</definedName>
    <definedName name="sheet6.TotAmtDisallUs36">'[1]Part A - OI'!$J$35</definedName>
    <definedName name="sheet6.TotAmtDisallUs37">'[1]Part A - OI'!$J$46</definedName>
    <definedName name="sheet7.AmtDisallUs40PyNowAll">'[1]Part A - OI'!$J$58</definedName>
    <definedName name="sheet7.TotAmtDisallUs40">'[1]Part A - OI'!$J$57</definedName>
    <definedName name="sheet7.TotAmtDisallUs40A">'[1]Part A - OI'!$J$65</definedName>
    <definedName name="sheet7.TotAmtUs43b">'[1]Part A - OI'!$J$74</definedName>
    <definedName name="sheet7.TotAmtUs43b1">'[1]Part A - OI'!$J$83</definedName>
    <definedName name="Sheet8b.AggregateIncome">'[1]Part B - TI TTI'!$J$40</definedName>
    <definedName name="Sheet8b.BalanceAfterSetoffLosses">'[1]Part B - TI TTI'!$J$28</definedName>
    <definedName name="Sheet8b.BroughtFwdLossesSetoff">'[1]Part B - TI TTI'!$J$29</definedName>
    <definedName name="Sheet8b.CurrentYearLoss">'[1]Part B - TI TTI'!$J$27</definedName>
    <definedName name="Sheet8b.DeductionsUnder10Aor10AA">'[1]Part B - TI TTI'!$J$32</definedName>
    <definedName name="Sheet8b.DeductionsUnderScheduleVIA">'[1]Part B - TI TTI'!$J$36</definedName>
    <definedName name="Sheet8b.GrossTotalIncome">'[1]Part B - TI TTI'!$J$30</definedName>
    <definedName name="Sheet8b.IncChargeableTaxSplRates">'[1]Part B - TI TTI'!$J$31</definedName>
    <definedName name="Sheet8b.IncChargeTaxSplRate111A112">'[1]Part B - TI TTI'!$J$38</definedName>
    <definedName name="Sheet8b.IncomeFromHP">'[1]Part B - TI TTI'!$J$3</definedName>
    <definedName name="Sheet8b.LongTerm">'[1]Part B - TI TTI'!$H$19</definedName>
    <definedName name="Sheet8b.NetAgricultureIncomeOrOtherIncomeForRate">'[1]Part B - TI TTI'!$J$39</definedName>
    <definedName name="Sheet8b.PartBchapterVIA">'[1]Part B - TI TTI'!$H$34</definedName>
    <definedName name="Sheet8b.PartCchapterVIA">'[1]Part B - TI TTI'!$H$35</definedName>
    <definedName name="Sheet8b.ProfGainSpecifiedBus">'[1]Part B - TI TTI'!$H$7</definedName>
    <definedName name="Sheet8b.Salaries">'[1]Part B - TI TTI'!$J$2</definedName>
    <definedName name="Sheet8b.TotalCapGains">'[1]Part B - TI TTI'!$J$20</definedName>
    <definedName name="Sheet8b.TotalIncome">'[1]Part B - TI TTI'!$J$37</definedName>
    <definedName name="Sheet8b.TotalShortTerm">'[1]Part B - TI TTI'!$H$15</definedName>
    <definedName name="Sheet8b.TotalTI">'[1]Part B - TI TTI'!$J$26</definedName>
    <definedName name="Sheet8b.TotIncFromOS">'[1]Part B - TI TTI'!$J$25</definedName>
    <definedName name="Sheet8b.TotProfBusGain">'[1]Part B - TI TTI'!$J$9</definedName>
    <definedName name="Sheet9.AdvanceTax">'[1]Part B - TI TTI'!$H$80</definedName>
    <definedName name="Sheet9.AggregateTaxInterestLiability">'[1]Part B - TI TTI'!$J$78</definedName>
    <definedName name="sheet9.AssesseeVerName">'[1]Part B - TI TTI'!$F$111</definedName>
    <definedName name="Sheet9.BalTaxPayable">'[1]Part B - TI TTI'!$J$57</definedName>
    <definedName name="Sheet9.BalTaxPayable1">'[1]Part B - TI TTI'!$J$85</definedName>
    <definedName name="sheet9.CreditUS115JD">'[1]Part B - TI TTI'!$J$65</definedName>
    <definedName name="sheet9.Date">'[1]Part B - TI TTI'!$H$116</definedName>
    <definedName name="sheet9.deemeds">'[1]Part B - TI TTI'!$J$45</definedName>
    <definedName name="Sheet9.EducationCess">'[1]Part B - TI TTI'!$J$62</definedName>
    <definedName name="sheet9.EducationCess_DI">'[1]Part B - TI TTI'!$J$46</definedName>
    <definedName name="sheet9.FatherName">'[1]Part B - TI TTI'!$I$111</definedName>
    <definedName name="Sheet9.FTflag">'[1]Part B - TI TTI'!#REF!</definedName>
    <definedName name="Sheet9.GrossTaxLiability">'[1]Part B - TI TTI'!$J$63</definedName>
    <definedName name="sheet9.GrossTaxPayable">'[1]Part B - TI TTI'!$J$64</definedName>
    <definedName name="Sheet9.NetTaxLiability">'[1]Part B - TI TTI'!$J$72</definedName>
    <definedName name="sheet9.PAN">'[1]Part B - TI TTI'!$F$116</definedName>
    <definedName name="sheet9.RebateOnAgriInc">'[1]Part B - TI TTI'!$H$51</definedName>
    <definedName name="Sheet9.RebateUs88E">'[1]Part B - TI TTI'!$J$56</definedName>
    <definedName name="Sheet9.Section89">'[1]Part B - TI TTI'!$H$68</definedName>
    <definedName name="Sheet9.Surcharge_i">'[1]Part B - TI TTI'!$H$59</definedName>
    <definedName name="Sheet9.Surcharge_ii">'[1]Part B - TI TTI'!$H$60</definedName>
    <definedName name="Sheet9.SurchargeOnTaxPayable">'[1]Part B - TI TTI'!$J$61</definedName>
    <definedName name="sheet9.TaxAtSpecialRates">'[1]Part B - TI TTI'!$H$50</definedName>
    <definedName name="sheet9.TaxDeemedTISec115JC">'[1]Part B - TI TTI'!$J$44</definedName>
    <definedName name="sheet9.TaxPayableOnTotInc">'[1]Part B - TI TTI'!$J$52</definedName>
    <definedName name="sheet9.TaxPayAfterCreditUs115JD">'[1]Part B - TI TTI'!$J$66</definedName>
    <definedName name="Sheet9.TCS">'[1]Part B - TI TTI'!$H$82</definedName>
    <definedName name="Sheet9.TDS">'[1]Part B - TI TTI'!$H$81</definedName>
    <definedName name="Sheet9.TotalIntrstPay">'[1]Part B - TI TTI'!$J$77</definedName>
    <definedName name="sheet9.TotalTax_DI">'[1]Part B - TI TTI'!$J$47</definedName>
    <definedName name="Sheet9.TotalTaxesPaid">'[1]Part B - TI TTI'!$J$84</definedName>
    <definedName name="Sheet9.TotTaxRelief">'[1]Part B - TI TTI'!$J$71</definedName>
    <definedName name="SI.SplRateInc">'[1]SPI - SI - IF'!$E$16:$E$51</definedName>
    <definedName name="SI.SplRateIncCalc">'[1]SPI - SI - IF'!$F$16:$F$51</definedName>
    <definedName name="SI.SplRateIncTax">'[1]SPI - SI - IF'!$G$16:$G$51</definedName>
    <definedName name="SI.TotSplRateIncTax">'[1]SPI - SI - IF'!$G$52</definedName>
    <definedName name="SI_111">'[1]SPI - SI - IF'!$E$16</definedName>
    <definedName name="SI_111_taxableInc">'[1]SPI - SI - IF'!$F$16</definedName>
    <definedName name="SI_115BBC">'[1]SPI - SI - IF'!$E$43</definedName>
    <definedName name="SI_115BBE">'[1]SPI - SI - IF'!$G$45</definedName>
    <definedName name="SI_115Ea">'[1]SPI - SI - IF'!$E$49</definedName>
    <definedName name="SPI.AmtIncluded">'[1]SPI - SI - IF'!$G$4:$G$9</definedName>
    <definedName name="splRateInc115BB">'[1]SPI - SI - IF'!$E$41</definedName>
    <definedName name="splRateInc1A">'[1]SPI - SI - IF'!$E$18</definedName>
    <definedName name="splRateInc21">'[1]SPI - SI - IF'!$E$20</definedName>
    <definedName name="splRateInc22">'[1]SPI - SI - IF'!$E$21</definedName>
    <definedName name="SRCamt">[1]OS!$R$17:$R$20</definedName>
    <definedName name="State">[1]DropDownValues!$D$11:$D$48</definedName>
    <definedName name="States">'[4]DropDown List'!$B$2:$B$39</definedName>
    <definedName name="STCG.A1ai_FullConsideration">[1]CG!$O$4</definedName>
    <definedName name="STCG.A1aii_PropertyValuation">[1]CG!$O$5</definedName>
    <definedName name="STCG.A1aiii_FullConsideration50C">[1]CG!$O$6</definedName>
    <definedName name="STCG.A1bi_AquisitCost">[1]CG!$O$8</definedName>
    <definedName name="STCG.A1bii_ImproveCost">[1]CG!$O$9</definedName>
    <definedName name="STCG.A1biii_ExpOnTrans">[1]CG!$O$10</definedName>
    <definedName name="STCG.A1biv_TotalDedn">[1]CG!$O$11</definedName>
    <definedName name="STCG.A1c_BalanceCG">[1]CG!$O$12</definedName>
    <definedName name="STCG.A1d_ExemptionGrandTotal">[1]CG!$O$17</definedName>
    <definedName name="STCG.A1di_ExemptionAmount">[1]CG!$O$13</definedName>
    <definedName name="STCG.A1dii_ExemptionAmount">[1]CG!$O$14</definedName>
    <definedName name="STCG.A1diii_ExemptionAmount">[1]CG!$O$15</definedName>
    <definedName name="STCG.A1div_ExemptionAmount">[1]CG!$O$16</definedName>
    <definedName name="STCG.A1e_CapgainonAssets">[1]CG!$Q$18</definedName>
    <definedName name="STCG.A20ia_FullConsideration">[1]CG!$O$20</definedName>
    <definedName name="STCG.A20ib_NetWorthOfDivision">[1]CG!$O$21</definedName>
    <definedName name="STCG.A20ic_CapgainonAssets">[1]CG!$Q$22</definedName>
    <definedName name="STCG.A2ia_FullConsideration">[1]CG!$O$24</definedName>
    <definedName name="STCG.A2ibi_AquisitCost">[1]CG!$O$26</definedName>
    <definedName name="STCG.A2ibii_ImproveCost">[1]CG!$O$27</definedName>
    <definedName name="STCG.A2ibiii_ExpOnTrans">[1]CG!$O$28</definedName>
    <definedName name="STCG.A2ibiv_TotalDedn">[1]CG!$O$29</definedName>
    <definedName name="STCG.A2id_LossSec94of7Or94of8">[1]CG!$O$31</definedName>
    <definedName name="STCG.A2ie_CapgainonAssets">[1]CG!$Q$32</definedName>
    <definedName name="STCG.A2iia_FullConsideration">[1]CG!$O$34</definedName>
    <definedName name="STCG.A2iibi_AquisitCost">[1]CG!$O$36</definedName>
    <definedName name="STCG.A2iibii_ImproveCost">[1]CG!$O$37</definedName>
    <definedName name="STCG.A2iibiii_ExpOnTrans">[1]CG!$O$38</definedName>
    <definedName name="STCG.A2iibiv_TotalDedn">[1]CG!$O$39</definedName>
    <definedName name="STCG.A2iic_BalanceCG">[1]CG!$O$40</definedName>
    <definedName name="STCG.A2iid_LossSec94of7Or94of8">[1]CG!$O$41</definedName>
    <definedName name="STCG.A2iie_CapgainonAssets">[1]CG!$Q$42</definedName>
    <definedName name="STCG.A3a_NRItaxSTTPaid">[1]CG!$Q$44</definedName>
    <definedName name="STCG.A3b_NRItaxSTTNotPaid">[1]CG!$Q$45</definedName>
    <definedName name="STCG.A4e_CapgainonAssets">[1]CG!$Q$55</definedName>
    <definedName name="STCG.A5a_FullConsideration">[1]CG!$O$57</definedName>
    <definedName name="STCG.A5bi_AquisitCost">[1]CG!$O$59</definedName>
    <definedName name="STCG.A5bii_ImproveCost">[1]CG!$O$60</definedName>
    <definedName name="STCG.A5biii_ExpOnTrans">[1]CG!$O$61</definedName>
    <definedName name="STCG.A5biv_TotalDedn">[1]CG!$O$62</definedName>
    <definedName name="STCG.A5c_BalanceCG">[1]CG!$O$63</definedName>
    <definedName name="STCG.A5d_LossSec94of7Or94of8">[1]CG!$O$64</definedName>
    <definedName name="STCG.A5e_CapgainonAssets">[1]CG!$Q$70</definedName>
    <definedName name="STCG.A5e_ExemptionGrandTotal">[1]CG!$O$69</definedName>
    <definedName name="STCG.A5ei_ExemptionAmount">[1]CG!$O$66</definedName>
    <definedName name="STCG.A5eii_ExemptionAmount">[1]CG!$O$67</definedName>
    <definedName name="STCG.A5eiii_ExemptionAmount">[1]CG!$O$68</definedName>
    <definedName name="STCG.A6_AmountDeemedOth">[1]CG!$O$78</definedName>
    <definedName name="STCG.A7_AmtDeemed">[1]CG!$Q$79</definedName>
    <definedName name="STCG.A7_AmtNotUsed_1">[1]CG!$J$75:$J$75</definedName>
    <definedName name="STCG.A7_AmtNotUsed_2">[1]CG!$J$76</definedName>
    <definedName name="STCG.A7_TotalSTCG">[1]CG!$Q$94</definedName>
    <definedName name="STCG.A8_DeemedStcgOnAssets">[1]CG!$O$65</definedName>
    <definedName name="STCG.A8_StcgAmt">[1]CG!$J$83:$J$84</definedName>
    <definedName name="STCG.A8_StcgDTAA">[1]CG!$Q$86</definedName>
    <definedName name="stcg.BFlossPrevYrUndSameHeadSetoff3">'[1]CYLA - BFLA'!$E$30</definedName>
    <definedName name="stcg.BFlossPrevYrUndSameHeadSetoff3a">'[1]CYLA - BFLA'!$E$31</definedName>
    <definedName name="stcg.BFlossPrevYrUndSameHeadSetoff3b">'[1]CYLA - BFLA'!$E$32</definedName>
    <definedName name="stcg.BusLossSetoff1">'[1]CYLA - BFLA'!$F$11</definedName>
    <definedName name="stcg.BusLossSetoff1a">'[1]CYLA - BFLA'!$F$12</definedName>
    <definedName name="stcg.BusLossSetoff1b">'[1]CYLA - BFLA'!$F$13</definedName>
    <definedName name="stcg.HPlossCurYrSetoff1">'[1]CYLA - BFLA'!$E$11</definedName>
    <definedName name="stcg.HPlossCurYrSetoff1a">'[1]CYLA - BFLA'!$E$12</definedName>
    <definedName name="stcg.HPlossCurYrSetoff1b">'[1]CYLA - BFLA'!$E$13</definedName>
    <definedName name="stcg.IncOfCurYrAfterSetOffBFLosses3a">'[1]CYLA - BFLA'!$H$31</definedName>
    <definedName name="stcg.IncOfCurYrAfterSetOffBFLosses3b">'[1]CYLA - BFLA'!$H$32</definedName>
    <definedName name="stcg.IncOfCurYrUnderThatHead1">'[1]CYLA - BFLA'!$D$11</definedName>
    <definedName name="stcg.IncOfCurYrUnderThatHead1a">'[1]CYLA - BFLA'!$D$12</definedName>
    <definedName name="stcg.IncOfCurYrUnderThatHead1b">'[1]CYLA - BFLA'!$D$13</definedName>
    <definedName name="stcg.IncOfCurYrUndHeadFromCYLA3">'[1]CYLA - BFLA'!$D$30</definedName>
    <definedName name="stcg.IncOfCurYrUndHeadFromCYLA3a">'[1]CYLA - BFLA'!$D$31</definedName>
    <definedName name="stcg.IncOfCurYrUndHeadFromCYLA3b">'[1]CYLA - BFLA'!$D$32</definedName>
    <definedName name="stcg.OthSrcLossNoRaceHorseSetoff1">'[1]CYLA - BFLA'!$G$11</definedName>
    <definedName name="stcg.OthSrcLossNoRaceHorseSetoff1a">'[1]CYLA - BFLA'!$G$12</definedName>
    <definedName name="stcg.OthSrcLossNoRaceHorseSetoff1b">'[1]CYLA - BFLA'!$G$13</definedName>
    <definedName name="STCG_Dropdown">[1]DropDownValues!$AW$2:$AW$11</definedName>
    <definedName name="STCG_DTAA_A1e">[1]CG!$Z$83</definedName>
    <definedName name="STCG_DTAA_A2c">[1]CG!$AB$83</definedName>
    <definedName name="STCG_DTAA_A3ie">[1]CG!$AD$83</definedName>
    <definedName name="STCG_DTAA_A3iie">[1]CG!$AF$83</definedName>
    <definedName name="STCG_DTAA_A4a">[1]CG!$Z$84</definedName>
    <definedName name="STCG_DTAA_A4b">[1]CG!$AB$84</definedName>
    <definedName name="STCG_DTAA_A5e">[1]CG!$AF$84</definedName>
    <definedName name="STCG_DTAA_A6f">[1]CG!$AH$83</definedName>
    <definedName name="STCG_DTAA_A7">[1]CG!$AH$84</definedName>
    <definedName name="STCG_SectionCodes">[1]CG!$W$4:$W$13</definedName>
    <definedName name="STCG_SectionValues">[1]CG!$X$4:$X$13</definedName>
    <definedName name="Surcharge_i">'[1]Tax Calculated'!$G$205</definedName>
    <definedName name="Surcharge_ii">'[1]Tax Calculated'!$G$206</definedName>
    <definedName name="surchargeOnAboveCrore_temp">'[1]Part B - TI TTI'!$Q$64</definedName>
    <definedName name="SurchargeUsed44AD">'[1]Tax Calculated'!$B$114</definedName>
    <definedName name="systemDate">'[1]Tax Calculated'!$B$10</definedName>
    <definedName name="taxableInc115BB">'[1]SPI - SI - IF'!$F$41</definedName>
    <definedName name="taxableInc1A">'[1]SPI - SI - IF'!$F$18</definedName>
    <definedName name="taxableInc21">'[1]SPI - SI - IF'!$F$20</definedName>
    <definedName name="taxableInc22">'[1]SPI - SI - IF'!$F$21</definedName>
    <definedName name="TaxableIncome">[1]Sheet1!$D$8</definedName>
    <definedName name="taxAtSpecialRates_2g">'[1]Part B - TI TTI'!$Q$78</definedName>
    <definedName name="taxOnCutOffInc">'[1]Part B - TI TTI'!$Q$47</definedName>
    <definedName name="taxOnTotInc">'[1]Part B - TI TTI'!$Q$46</definedName>
    <definedName name="taxPayerStatus">'[1]Tax Calculated'!$B$20</definedName>
    <definedName name="TCS.AmtTCSClaimedThisYear">[1]TDS!$H$30:$H$33</definedName>
    <definedName name="TDS1.IncChrgSal">[1]TDS!$E$5:$E$8</definedName>
    <definedName name="TDS1.TotalTDSSal">[1]TDS!$F$5:$F$8</definedName>
    <definedName name="TDS2.AmtClaimedOnOwnHands">[1]TDS!$I$17:$I$20</definedName>
    <definedName name="TDS3.AmtClaimedOnOwnHands">[1]TDS!$I$42:$I$45</definedName>
    <definedName name="temp111A_exmp">'[1]SPI - SI - IF'!$Q$26</definedName>
    <definedName name="temp112_exmp">'[1]SPI - SI - IF'!$Q$25</definedName>
    <definedName name="temp112pro_exmp">'[1]SPI - SI - IF'!$Q$27</definedName>
    <definedName name="TempAfterSpecSetoff">[1]BP!$N$117</definedName>
    <definedName name="TempBussLoss">[1]BP!$N$116</definedName>
    <definedName name="tempSurcharge">'[1]Part B - TI TTI'!$Q$50</definedName>
    <definedName name="TN.Flag">[1]IT!$R$3</definedName>
    <definedName name="Tot_Inc_Without_80GG">'[1]VI-A'!$T$23</definedName>
    <definedName name="Total_234Cii">'[1]Tax Calculated'!$H$220</definedName>
    <definedName name="totalIncm">'[1]Tax Calculated'!$B$23</definedName>
    <definedName name="totalIncome_2g">'[1]Part B - TI TTI'!$Q$74</definedName>
    <definedName name="TotalPendingIncome">'[1]80G'!$AB$3</definedName>
    <definedName name="totInc__14_of_TI_2g">'[1]Part B - TI TTI'!$Q$72</definedName>
    <definedName name="totInc_temp">'[1]VI-A'!$X$34</definedName>
    <definedName name="totofbfloss.BusLossOthThanSpecLossCF8">[1]CFL!$F$12</definedName>
    <definedName name="totofbfloss.HPLossCF8">[1]CFL!$E$12</definedName>
    <definedName name="totofbfloss.LossFrmSpecBusCF8">[1]CFL!$G$12</definedName>
    <definedName name="totofbfloss.LossFrmSpecifiedBusCF8">[1]CFL!$H$12</definedName>
    <definedName name="totofbfloss.LTCGLossCF8">[1]CFL!$J$12</definedName>
    <definedName name="totofbfloss.OthSrcLossRaceHorseCF8">[1]CFL!$L$12</definedName>
    <definedName name="totofbfloss.STCGLossCF8">[1]CFL!$I$12</definedName>
    <definedName name="TR_ReliefClaimedUsSection">[1]TR_FA!$G$5:$G$253</definedName>
    <definedName name="TR_TaxPaidOutsideIndia">[1]TR_FA!$E$5:$E$253</definedName>
    <definedName name="TR_TaxReliefOutsideIndia">[1]TR_FA!$F$5:$F$253</definedName>
    <definedName name="TR_TaxReliefOutsideIndiaDTAA">[1]TR_FA!$H$257</definedName>
    <definedName name="TR_TaxReliefOutsideIndiaNotDTAA">[1]TR_FA!$H$258</definedName>
    <definedName name="TR_TotalTaxReliefOutsideIndia">[1]TR_FA!$F$255</definedName>
    <definedName name="trasactionAct">[1]DropDownValues!$D$60:$D$62</definedName>
    <definedName name="UD.Balance">'[1]Unabsorbed Depreciation'!$E$6:$E$13</definedName>
    <definedName name="UD.BF">'[1]Unabsorbed Depreciation'!$C$6:$C$13</definedName>
    <definedName name="UD.Setoff">'[1]Unabsorbed Depreciation'!$D$6:$D$13</definedName>
    <definedName name="UD.TotSetoff">'[1]Unabsorbed Depreciation'!$D$14</definedName>
    <definedName name="UD2.Balance">'[1]Unabsorbed Depreciation'!$H$6:$H$13</definedName>
    <definedName name="UD2.BF">'[1]Unabsorbed Depreciation'!$F$6:$F$13</definedName>
    <definedName name="UD2.Setoff">'[1]Unabsorbed Depreciation'!$G$6:$G$13</definedName>
    <definedName name="UDCY.Balance">'[1]Unabsorbed Depreciation'!$E$5</definedName>
    <definedName name="UDCY2.Balance">'[1]Unabsorbed Depreciation'!$H$5</definedName>
    <definedName name="Unit">[1]DropDownValues!$S$3:$S$26</definedName>
    <definedName name="VIASumWithout80G80GG">'[1]80G'!$Q$23</definedName>
    <definedName name="YesNoCode">[1]DropDownValues!$D$77:$D$79</definedName>
    <definedName name="yr1999.BusLossOthThanSpecLossCF">[1]CFL!$F$4</definedName>
    <definedName name="yr1999.HPLossCF">[1]CFL!$E$4</definedName>
    <definedName name="yr1999.LTCGLossCF">[1]CFL!$J$4</definedName>
    <definedName name="yr1999.STCGLossCF">[1]CFL!$I$4</definedName>
    <definedName name="yr2003.LossFrmSpecBusCF4">[1]CFL!$G$8</definedName>
    <definedName name="yr2003.OthSrcLossRaceHorseCF4">[1]CFL!$L$8</definedName>
    <definedName name="yr2007.BusLossOthThanSpecLossCF10">[1]CFL!$F$14</definedName>
    <definedName name="yr2007.HPLossCF10">[1]CFL!$E$14</definedName>
    <definedName name="yr2007.LossFrmSpecBusCF10">[1]CFL!$G$14</definedName>
    <definedName name="yr2007.LossFrmSpecifiedBusCF10">[1]CFL!$H$14</definedName>
    <definedName name="yr2007.LTCGLossCF10">[1]CFL!$J$14</definedName>
    <definedName name="yr2007.OthSrcLossRaceHorseCF10">[1]CFL!$L$14</definedName>
    <definedName name="yr2007.STCGLossCF10">[1]CFL!$I$14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5" l="1"/>
  <c r="D35" i="15"/>
  <c r="E15" i="15"/>
  <c r="E50" i="15"/>
  <c r="C65" i="15" l="1"/>
  <c r="D65" i="15"/>
  <c r="D64" i="15"/>
  <c r="C64" i="15"/>
  <c r="E55" i="15"/>
  <c r="E51" i="15"/>
  <c r="E49" i="15"/>
  <c r="D47" i="15"/>
  <c r="D45" i="15"/>
  <c r="D44" i="15"/>
  <c r="B37" i="15"/>
  <c r="B36" i="15"/>
  <c r="D37" i="15"/>
  <c r="D36" i="15"/>
  <c r="D34" i="15"/>
  <c r="D26" i="15"/>
  <c r="D28" i="15"/>
  <c r="D22" i="15"/>
  <c r="E22" i="15" s="1"/>
  <c r="E21" i="15"/>
  <c r="D18" i="15"/>
  <c r="D16" i="15"/>
  <c r="E16" i="15" s="1"/>
  <c r="E14" i="15"/>
  <c r="D8" i="15"/>
  <c r="E4" i="15"/>
  <c r="E6" i="15" s="1"/>
  <c r="D58" i="15"/>
  <c r="E35" i="15" l="1"/>
  <c r="C66" i="15"/>
  <c r="F23" i="15"/>
  <c r="E37" i="15"/>
  <c r="F28" i="15"/>
  <c r="D66" i="15"/>
  <c r="E66" i="15" s="1"/>
  <c r="E52" i="15" s="1"/>
  <c r="E17" i="15"/>
  <c r="E18" i="15" s="1"/>
  <c r="D7" i="15"/>
  <c r="E8" i="15" s="1"/>
  <c r="F8" i="15" s="1"/>
  <c r="D78" i="9"/>
  <c r="F78" i="9"/>
  <c r="E71" i="9"/>
  <c r="D71" i="9"/>
  <c r="F57" i="9"/>
  <c r="D46" i="15" s="1"/>
  <c r="E48" i="15" s="1"/>
  <c r="F37" i="15" l="1"/>
  <c r="F82" i="9" l="1"/>
  <c r="D82" i="9"/>
  <c r="F29" i="9"/>
  <c r="D28" i="9" l="1"/>
  <c r="F33" i="9" s="1"/>
  <c r="F53" i="9" s="1"/>
  <c r="D52" i="9" s="1"/>
  <c r="E43" i="15" s="1"/>
  <c r="E54" i="15" s="1"/>
  <c r="D29" i="9"/>
  <c r="D53" i="9" l="1"/>
  <c r="B11" i="15"/>
  <c r="E56" i="15"/>
  <c r="E11" i="15" l="1"/>
  <c r="D59" i="15"/>
  <c r="D60" i="15" s="1"/>
  <c r="E12" i="15" s="1"/>
  <c r="F12" i="15" l="1"/>
  <c r="F25" i="15" s="1"/>
  <c r="F29" i="15" s="1"/>
  <c r="E30" i="15" s="1"/>
  <c r="E32" i="15" l="1"/>
  <c r="F33" i="15" l="1"/>
  <c r="F38" i="15" s="1"/>
  <c r="F40" i="15" s="1"/>
</calcChain>
</file>

<file path=xl/sharedStrings.xml><?xml version="1.0" encoding="utf-8"?>
<sst xmlns="http://schemas.openxmlformats.org/spreadsheetml/2006/main" count="595" uniqueCount="491">
  <si>
    <t>A1. Personal Information of Assessee</t>
  </si>
  <si>
    <t>Particulars</t>
  </si>
  <si>
    <t>Trading Account for the year ending March 31, 2020</t>
  </si>
  <si>
    <t>Amount</t>
  </si>
  <si>
    <t>Particular</t>
  </si>
  <si>
    <t>Opening Stock of finished goods</t>
  </si>
  <si>
    <t>Closing Stock of finished goods</t>
  </si>
  <si>
    <t>Profit and loss Account for the year ending March 31, 2020</t>
  </si>
  <si>
    <t>Rents</t>
  </si>
  <si>
    <t>Insurance</t>
  </si>
  <si>
    <t>Salaries and wages</t>
  </si>
  <si>
    <t>Bonus</t>
  </si>
  <si>
    <t>Audit fee</t>
  </si>
  <si>
    <t>Rent and taxes (IGST)</t>
  </si>
  <si>
    <t>Other expenses (Mis.)</t>
  </si>
  <si>
    <t>Depreciation</t>
  </si>
  <si>
    <t>Plant and Machinery</t>
  </si>
  <si>
    <t>Rate</t>
  </si>
  <si>
    <t>Net Fixed Asset</t>
  </si>
  <si>
    <t>Creditors</t>
  </si>
  <si>
    <t>Long term investment (Quoted)</t>
  </si>
  <si>
    <t>Inventories (Finished Goods)</t>
  </si>
  <si>
    <t>Debtors</t>
  </si>
  <si>
    <t>Cash in hand</t>
  </si>
  <si>
    <t>Balance with bank</t>
  </si>
  <si>
    <r>
      <t>2.</t>
    </r>
    <r>
      <rPr>
        <sz val="7"/>
        <color theme="1"/>
        <rFont val="Times New Roman"/>
        <family val="1"/>
      </rPr>
      <t xml:space="preserve">    </t>
    </r>
    <r>
      <rPr>
        <sz val="12"/>
        <color theme="1"/>
        <rFont val="Times New Roman"/>
        <family val="1"/>
      </rPr>
      <t>Share in property</t>
    </r>
  </si>
  <si>
    <r>
      <t>1.</t>
    </r>
    <r>
      <rPr>
        <sz val="7"/>
        <color theme="1"/>
        <rFont val="Times New Roman"/>
        <family val="1"/>
      </rPr>
      <t xml:space="preserve">     </t>
    </r>
    <r>
      <rPr>
        <sz val="12"/>
        <color theme="1"/>
        <rFont val="Times New Roman"/>
        <family val="1"/>
      </rPr>
      <t>Gross rent</t>
    </r>
  </si>
  <si>
    <r>
      <t>2.</t>
    </r>
    <r>
      <rPr>
        <sz val="7"/>
        <color theme="1"/>
        <rFont val="Times New Roman"/>
        <family val="1"/>
      </rPr>
      <t xml:space="preserve">      </t>
    </r>
    <r>
      <rPr>
        <sz val="12"/>
        <color theme="1"/>
        <rFont val="Times New Roman"/>
        <family val="1"/>
      </rPr>
      <t xml:space="preserve">Date of Deposit: </t>
    </r>
  </si>
  <si>
    <r>
      <t>3.</t>
    </r>
    <r>
      <rPr>
        <sz val="7"/>
        <color theme="1"/>
        <rFont val="Times New Roman"/>
        <family val="1"/>
      </rPr>
      <t xml:space="preserve">      </t>
    </r>
    <r>
      <rPr>
        <sz val="12"/>
        <color theme="1"/>
        <rFont val="Times New Roman"/>
        <family val="1"/>
      </rPr>
      <t>Serial No. of Challan</t>
    </r>
  </si>
  <si>
    <r>
      <t>4.</t>
    </r>
    <r>
      <rPr>
        <sz val="7"/>
        <color theme="1"/>
        <rFont val="Times New Roman"/>
        <family val="1"/>
      </rPr>
      <t xml:space="preserve">      </t>
    </r>
    <r>
      <rPr>
        <sz val="12"/>
        <color theme="1"/>
        <rFont val="Times New Roman"/>
        <family val="1"/>
      </rPr>
      <t>Amount</t>
    </r>
  </si>
  <si>
    <r>
      <t>2.</t>
    </r>
    <r>
      <rPr>
        <sz val="7"/>
        <color theme="1"/>
        <rFont val="Times New Roman"/>
        <family val="1"/>
      </rPr>
      <t xml:space="preserve">      </t>
    </r>
    <r>
      <rPr>
        <sz val="12"/>
        <color theme="1"/>
        <rFont val="Times New Roman"/>
        <family val="1"/>
      </rPr>
      <t>TAN</t>
    </r>
  </si>
  <si>
    <r>
      <t>3.</t>
    </r>
    <r>
      <rPr>
        <sz val="7"/>
        <color theme="1"/>
        <rFont val="Times New Roman"/>
        <family val="1"/>
      </rPr>
      <t xml:space="preserve">      </t>
    </r>
    <r>
      <rPr>
        <sz val="12"/>
        <color theme="1"/>
        <rFont val="Times New Roman"/>
        <family val="1"/>
      </rPr>
      <t xml:space="preserve">Amount of TDS deducted </t>
    </r>
  </si>
  <si>
    <r>
      <t>2.</t>
    </r>
    <r>
      <rPr>
        <sz val="7"/>
        <color theme="1"/>
        <rFont val="Times New Roman"/>
        <family val="1"/>
      </rPr>
      <t xml:space="preserve">      </t>
    </r>
    <r>
      <rPr>
        <sz val="12"/>
        <color theme="1"/>
        <rFont val="Times New Roman"/>
        <family val="1"/>
      </rPr>
      <t>Name of the bank:</t>
    </r>
  </si>
  <si>
    <r>
      <t>3.</t>
    </r>
    <r>
      <rPr>
        <sz val="7"/>
        <color theme="1"/>
        <rFont val="Times New Roman"/>
        <family val="1"/>
      </rPr>
      <t xml:space="preserve">      </t>
    </r>
    <r>
      <rPr>
        <sz val="12"/>
        <color theme="1"/>
        <rFont val="Times New Roman"/>
        <family val="1"/>
      </rPr>
      <t xml:space="preserve">Account Number </t>
    </r>
  </si>
  <si>
    <t xml:space="preserve">Addition which was used for 179 days </t>
  </si>
  <si>
    <t>Addition for a period of 180 or more days</t>
  </si>
  <si>
    <t>Sold  asset and used more than 180 days</t>
  </si>
  <si>
    <t>Balance sheet as on March 31, 2020</t>
  </si>
  <si>
    <t>Written down value on 01/04/2019</t>
  </si>
  <si>
    <t>Written down value on 31/03/2020</t>
  </si>
  <si>
    <r>
      <t>1.</t>
    </r>
    <r>
      <rPr>
        <sz val="7"/>
        <color theme="1"/>
        <rFont val="Times New Roman"/>
        <family val="1"/>
      </rPr>
      <t xml:space="preserve">      </t>
    </r>
    <r>
      <rPr>
        <sz val="12"/>
        <color theme="1"/>
        <rFont val="Times New Roman"/>
        <family val="1"/>
      </rPr>
      <t xml:space="preserve">Name of the Tenant </t>
    </r>
  </si>
  <si>
    <t>Repairs to Machinery</t>
  </si>
  <si>
    <r>
      <t>4.</t>
    </r>
    <r>
      <rPr>
        <sz val="7"/>
        <color theme="1"/>
        <rFont val="Times New Roman"/>
        <family val="1"/>
      </rPr>
      <t xml:space="preserve">    </t>
    </r>
    <r>
      <rPr>
        <sz val="12"/>
        <color theme="1"/>
        <rFont val="Times New Roman"/>
        <family val="1"/>
      </rPr>
      <t>House property</t>
    </r>
  </si>
  <si>
    <t>4.  Type of Account</t>
  </si>
  <si>
    <t>Current</t>
  </si>
  <si>
    <t>Saving</t>
  </si>
  <si>
    <t>Repairs to building</t>
  </si>
  <si>
    <t>Contribution to gratuity fund</t>
  </si>
  <si>
    <t>Travelling expenses</t>
  </si>
  <si>
    <t>Loan from Bank</t>
  </si>
  <si>
    <t>Short term investment (Preference shares)</t>
  </si>
  <si>
    <t>5. Name of tenant</t>
  </si>
  <si>
    <t>6. PAN of tenant</t>
  </si>
  <si>
    <t>√</t>
  </si>
  <si>
    <t>Gross Receipt of business (Goods)</t>
  </si>
  <si>
    <t>IGST in respect of goods and services purchased</t>
  </si>
  <si>
    <t>Gross Receipt of business (Services)</t>
  </si>
  <si>
    <t>Net Purchases of traded goods</t>
  </si>
  <si>
    <t>IGST in respect of goods and services supplied</t>
  </si>
  <si>
    <t>Gross Profit transferred to Profit and loss Account</t>
  </si>
  <si>
    <t>Telephone expenses</t>
  </si>
  <si>
    <t>Computer &amp; Laptop</t>
  </si>
  <si>
    <t>Sold  asset and used 179 days</t>
  </si>
  <si>
    <t>Let out</t>
  </si>
  <si>
    <t>Punjab National Bank</t>
  </si>
  <si>
    <t>DELP09235C</t>
  </si>
  <si>
    <t>Part H: Information regarding Advance tax and self assessment tax</t>
  </si>
  <si>
    <t>Part K: Information regarding Bank Account</t>
  </si>
  <si>
    <t xml:space="preserve">Direct expenses in Carriage inward </t>
  </si>
  <si>
    <t>Direct expenses in Power and fuel</t>
  </si>
  <si>
    <t>Direct expenses in Other expenses</t>
  </si>
  <si>
    <t>5. Account preferred for refund credited</t>
  </si>
  <si>
    <t>Part I: Information regarding TDS</t>
  </si>
  <si>
    <t>3.       Fixed deposit Bank Interest 
         (Net value/After TDS of 10%)</t>
  </si>
  <si>
    <t xml:space="preserve">1.          Name </t>
  </si>
  <si>
    <t>7.          PAN</t>
  </si>
  <si>
    <t>8.          Aadhaar Number</t>
  </si>
  <si>
    <t>10.      Date of Filing</t>
  </si>
  <si>
    <t>Name of Partners</t>
  </si>
  <si>
    <t>Date of admission</t>
  </si>
  <si>
    <t>Percentage of Share</t>
  </si>
  <si>
    <t>PAN</t>
  </si>
  <si>
    <t>Aadhaar Number</t>
  </si>
  <si>
    <t>Status</t>
  </si>
  <si>
    <t>Individual and working partners</t>
  </si>
  <si>
    <t>Partner for verification</t>
  </si>
  <si>
    <t>-</t>
  </si>
  <si>
    <t>Declaration as</t>
  </si>
  <si>
    <t>Managing Partner</t>
  </si>
  <si>
    <t>Father Name</t>
  </si>
  <si>
    <t>C4. Profit and loss Account</t>
  </si>
  <si>
    <t>Interest to partners @5%</t>
  </si>
  <si>
    <t>C5. Other information regarding Profit and gain from business and profession</t>
  </si>
  <si>
    <t>C6. Depreciation</t>
  </si>
  <si>
    <t>C7. Balance sheet</t>
  </si>
  <si>
    <t>D1. Basic details of House property</t>
  </si>
  <si>
    <t>D2. Income details of house property</t>
  </si>
  <si>
    <t xml:space="preserve">Part E: Information regarding Income from Capital Gain </t>
  </si>
  <si>
    <t>E1. Long term Capital Gain</t>
  </si>
  <si>
    <t>Part F: Information regarding Income from other sources</t>
  </si>
  <si>
    <t>Part G: Information regarding Investments u/s 80 C to 80U</t>
  </si>
  <si>
    <t>1. Donation to Political Party in Delhi</t>
  </si>
  <si>
    <t xml:space="preserve">C1. Nature of business: 09015, Wholesale of other textile products </t>
  </si>
  <si>
    <t>Sale promotion expenses</t>
  </si>
  <si>
    <r>
      <t>2.</t>
    </r>
    <r>
      <rPr>
        <sz val="7"/>
        <color theme="1"/>
        <rFont val="Times New Roman"/>
        <family val="1"/>
      </rPr>
      <t xml:space="preserve">       </t>
    </r>
    <r>
      <rPr>
        <sz val="12"/>
        <color theme="1"/>
        <rFont val="Times New Roman"/>
        <family val="1"/>
      </rPr>
      <t>Municipal tax paid</t>
    </r>
  </si>
  <si>
    <r>
      <t>3.</t>
    </r>
    <r>
      <rPr>
        <sz val="7"/>
        <color theme="1"/>
        <rFont val="Times New Roman"/>
        <family val="1"/>
      </rPr>
      <t xml:space="preserve">       </t>
    </r>
    <r>
      <rPr>
        <sz val="12"/>
        <color theme="1"/>
        <rFont val="Times New Roman"/>
        <family val="1"/>
      </rPr>
      <t>Interest on capital borrowed</t>
    </r>
  </si>
  <si>
    <t>2. Value of building as per stamp valuation authority</t>
  </si>
  <si>
    <t>3. Cost of acquisition without index 
(Year of purchase: 2001-02 /CII of 2001-02: 100)</t>
  </si>
  <si>
    <t xml:space="preserve">E2. Details of deduction u/s 54EC/54EE/54G/54GA </t>
  </si>
  <si>
    <t>Case Study on ITR-5 (503)</t>
  </si>
  <si>
    <t>AABFG1234K</t>
  </si>
  <si>
    <t xml:space="preserve">502558337894 </t>
  </si>
  <si>
    <t>30/09/2020           (Place of filing of return: Bhopal)</t>
  </si>
  <si>
    <t>1. Gupta  Associates is liable to maintain account as per 44AA.</t>
  </si>
  <si>
    <t>Tushar Gupta</t>
  </si>
  <si>
    <t>Deepanshu Gupta</t>
  </si>
  <si>
    <t>Animesh Gupta</t>
  </si>
  <si>
    <t>Bhupender Gupta</t>
  </si>
  <si>
    <t>425874589658</t>
  </si>
  <si>
    <t>254125879635</t>
  </si>
  <si>
    <t>241257849685</t>
  </si>
  <si>
    <t>Individual and
 working partners</t>
  </si>
  <si>
    <t>Salary to partner (Rs. 45,000 per month to each partner)</t>
  </si>
  <si>
    <t>Welfare expense</t>
  </si>
  <si>
    <t>Commission paid outside India</t>
  </si>
  <si>
    <t>Commission paid in India</t>
  </si>
  <si>
    <t>2. No TDS has been deducted on commission paid outside India.</t>
  </si>
  <si>
    <t>Proprietor Capital
1. Tushar Gupta: 255,60,000
2. Deepanshu Gupta: 85,20,000
3. Animesh Gupta: 85,20,000</t>
  </si>
  <si>
    <t>Gupta  Associates</t>
  </si>
  <si>
    <t xml:space="preserve">Dev Ltd </t>
  </si>
  <si>
    <t>4. Expenditure wholly and exclusively in connection with  transfer</t>
  </si>
  <si>
    <t>1. Full value of consideration receivable from Sale of Urban Agriculture Land
(Date of transfer of asset:18/12/2019)</t>
  </si>
  <si>
    <t>2. Amount invested in Purchase of new Agriculture land
         (Date of investment: 11/01/2020)</t>
  </si>
  <si>
    <t>2.      Gift by Animesh Gupta to Tushar Gupta on birthday</t>
  </si>
  <si>
    <r>
      <t>2.</t>
    </r>
    <r>
      <rPr>
        <sz val="7"/>
        <color theme="1"/>
        <rFont val="Times New Roman"/>
        <family val="1"/>
      </rPr>
      <t xml:space="preserve">      </t>
    </r>
    <r>
      <rPr>
        <sz val="12"/>
        <color theme="1"/>
        <rFont val="Times New Roman"/>
        <family val="1"/>
      </rPr>
      <t>Investment under sukanya samriddhi yojana by Tushar Gupta</t>
    </r>
  </si>
  <si>
    <t>6. Profits and gains from business of collecting and processing of bio-degradable waste</t>
  </si>
  <si>
    <t>4. Investment under sukanya samriddhi yojana by Animesh Gupta</t>
  </si>
  <si>
    <t>0000385</t>
  </si>
  <si>
    <t>0000648</t>
  </si>
  <si>
    <t>00047</t>
  </si>
  <si>
    <t>00087</t>
  </si>
  <si>
    <t>Dev Ltd</t>
  </si>
  <si>
    <t>Bank of Baroda, Bhopal</t>
  </si>
  <si>
    <t>Punjab National Bank, Bhopal</t>
  </si>
  <si>
    <t>Net Profit</t>
  </si>
  <si>
    <r>
      <t>5. Donation to Prime Minister’s National Relief Fund by cheque, Address: South Block, New Delhi-110011, State Code: 09, PAN: AAATP</t>
    </r>
    <r>
      <rPr>
        <sz val="12"/>
        <color rgb="FFC00000"/>
        <rFont val="Times New Roman"/>
        <family val="1"/>
      </rPr>
      <t>4</t>
    </r>
    <r>
      <rPr>
        <sz val="12"/>
        <color theme="1"/>
        <rFont val="Times New Roman"/>
        <family val="1"/>
      </rPr>
      <t>637Q</t>
    </r>
  </si>
  <si>
    <t xml:space="preserve">Income from House Property </t>
  </si>
  <si>
    <t>Rent Received</t>
  </si>
  <si>
    <t>GAV</t>
  </si>
  <si>
    <t xml:space="preserve">NAV </t>
  </si>
  <si>
    <t xml:space="preserve">Less Intt on Loan </t>
  </si>
  <si>
    <t>Capital Gains</t>
  </si>
  <si>
    <t>Less Exp</t>
  </si>
  <si>
    <t xml:space="preserve">Nil </t>
  </si>
  <si>
    <t>Other Sources</t>
  </si>
  <si>
    <t>FDR Interest after 10% TDS</t>
  </si>
  <si>
    <t xml:space="preserve">Income from Business / Profession </t>
  </si>
  <si>
    <t>NP as per P &amp; L A/c</t>
  </si>
  <si>
    <t>P &amp; L A/c</t>
  </si>
  <si>
    <t xml:space="preserve">Depreciation  Added </t>
  </si>
  <si>
    <t>BP-11</t>
  </si>
  <si>
    <t xml:space="preserve">DEP </t>
  </si>
  <si>
    <t>Dep Allowed</t>
  </si>
  <si>
    <t>BP-12(i)</t>
  </si>
  <si>
    <t xml:space="preserve">Excess Intt on Cap 5% </t>
  </si>
  <si>
    <t>BP-16</t>
  </si>
  <si>
    <t xml:space="preserve">Adjusted profit </t>
  </si>
  <si>
    <t>Add Remuneration  paid</t>
  </si>
  <si>
    <t>Book profit</t>
  </si>
  <si>
    <t xml:space="preserve">Balance @ 60% </t>
  </si>
  <si>
    <t xml:space="preserve">Remuneration  Allowed </t>
  </si>
  <si>
    <t>Gross Total Income</t>
  </si>
  <si>
    <t>Total Income</t>
  </si>
  <si>
    <t xml:space="preserve">Normal Tax </t>
  </si>
  <si>
    <t>Tax Liability</t>
  </si>
  <si>
    <t>TDS by Tenant</t>
  </si>
  <si>
    <t xml:space="preserve">TDS by Bank </t>
  </si>
  <si>
    <t xml:space="preserve">Advance  Tax </t>
  </si>
  <si>
    <t xml:space="preserve">Late Intt &amp; Late Fees </t>
  </si>
  <si>
    <t>Ignored</t>
  </si>
  <si>
    <t>Rounded Off</t>
  </si>
  <si>
    <t>Intt on Capital to Partners</t>
  </si>
  <si>
    <t>Manually</t>
  </si>
  <si>
    <t>Manually- P &amp; L A/c at 52(ii)(a)</t>
  </si>
  <si>
    <t>Remuneration to Partners</t>
  </si>
  <si>
    <t xml:space="preserve">Manually (No Auto) Gen (2) and P &amp; L A/c (S No. 46)  </t>
  </si>
  <si>
    <t xml:space="preserve">Excess Intt on Capital </t>
  </si>
  <si>
    <t xml:space="preserve"> Self-Calculation </t>
  </si>
  <si>
    <t xml:space="preserve">Manually- OI at S.No. 8A(h) u/s 40(b) </t>
  </si>
  <si>
    <t xml:space="preserve">Excess - Partners' Remuneration </t>
  </si>
  <si>
    <r>
      <t xml:space="preserve">2. Total sales/turnover/gross receipts of Gupta  Associates’s business exceed Rs. 1 crores </t>
    </r>
    <r>
      <rPr>
        <sz val="12"/>
        <color rgb="FFC00000"/>
        <rFont val="Times New Roman"/>
        <family val="1"/>
      </rPr>
      <t>but not exceeding Rs 5 Crores</t>
    </r>
  </si>
  <si>
    <r>
      <t>AAA</t>
    </r>
    <r>
      <rPr>
        <sz val="12"/>
        <color rgb="FFC00000"/>
        <rFont val="Times New Roman"/>
        <family val="1"/>
      </rPr>
      <t>P</t>
    </r>
    <r>
      <rPr>
        <sz val="12"/>
        <color theme="1"/>
        <rFont val="Times New Roman"/>
        <family val="1"/>
      </rPr>
      <t>G1425J</t>
    </r>
  </si>
  <si>
    <r>
      <t>AAA</t>
    </r>
    <r>
      <rPr>
        <sz val="12"/>
        <color rgb="FFC00000"/>
        <rFont val="Times New Roman"/>
        <family val="1"/>
      </rPr>
      <t>P</t>
    </r>
    <r>
      <rPr>
        <sz val="12"/>
        <rFont val="Times New Roman"/>
        <family val="1"/>
      </rPr>
      <t>G7845O</t>
    </r>
  </si>
  <si>
    <r>
      <t>AAA</t>
    </r>
    <r>
      <rPr>
        <sz val="11"/>
        <color rgb="FFC00000"/>
        <rFont val="Times New Roman"/>
        <family val="1"/>
      </rPr>
      <t>P</t>
    </r>
    <r>
      <rPr>
        <sz val="11"/>
        <color theme="1"/>
        <rFont val="Times New Roman"/>
        <family val="1"/>
      </rPr>
      <t>G4587L</t>
    </r>
  </si>
  <si>
    <t xml:space="preserve">Gross Profit transferred from Trading A/c </t>
  </si>
  <si>
    <t>4. An Amount is not credited to the profit and loss account, being the items falling within the scope of section 28.</t>
  </si>
  <si>
    <t>5. An Amount  which is disallowed under section 43B in any previous year 2017-18 but allowable during the previous year regarding contribution to provident fund.</t>
  </si>
  <si>
    <t>6. Salaries and wages include training of employees.</t>
  </si>
  <si>
    <t>7. Salaries and wages include salary of Rs. 600000 made to brother of Mr. Tushar. Similar salary was found to be Rs.  6,80,000</t>
  </si>
  <si>
    <t>3. Contributions to gratuity fund include towards unapproved gratuity.</t>
  </si>
  <si>
    <t xml:space="preserve">1. Other expenses include         
       a) Personal expenses </t>
  </si>
  <si>
    <t xml:space="preserve">        b) Cash payment </t>
  </si>
  <si>
    <t>Liability for Leased Assets</t>
  </si>
  <si>
    <r>
      <t>AAA</t>
    </r>
    <r>
      <rPr>
        <sz val="12"/>
        <color rgb="FFC00000"/>
        <rFont val="Times New Roman"/>
        <family val="1"/>
      </rPr>
      <t>C</t>
    </r>
    <r>
      <rPr>
        <sz val="12"/>
        <color theme="1"/>
        <rFont val="Times New Roman"/>
        <family val="1"/>
      </rPr>
      <t>D1458Q</t>
    </r>
  </si>
  <si>
    <r>
      <t>1.</t>
    </r>
    <r>
      <rPr>
        <sz val="7"/>
        <color theme="1"/>
        <rFont val="Times New Roman"/>
        <family val="1"/>
      </rPr>
      <t xml:space="preserve">      </t>
    </r>
    <r>
      <rPr>
        <sz val="12"/>
        <color theme="1"/>
        <rFont val="Times New Roman"/>
        <family val="1"/>
      </rPr>
      <t xml:space="preserve">BSR Code (P N Bank,  Bhopal) </t>
    </r>
  </si>
  <si>
    <t>3.   Investment under sukanya samriddhi yojana by Deepanshu Gupta</t>
  </si>
  <si>
    <t xml:space="preserve">Full </t>
  </si>
  <si>
    <t>Half</t>
  </si>
  <si>
    <t>OI-9b</t>
  </si>
  <si>
    <t>OI-10b</t>
  </si>
  <si>
    <t>Dep.</t>
  </si>
  <si>
    <t>Workings - Book Profit</t>
  </si>
  <si>
    <t xml:space="preserve">Total </t>
  </si>
  <si>
    <t>Less Ded u/s 80G</t>
  </si>
  <si>
    <t xml:space="preserve">Less Ded u/s 80GGC </t>
  </si>
  <si>
    <t xml:space="preserve">Tax Payable </t>
  </si>
  <si>
    <t xml:space="preserve">Less Partners' Remu u/s 40(b) </t>
  </si>
  <si>
    <t>Book Profit as per P &amp; L A/c</t>
  </si>
  <si>
    <t>ITR-5</t>
  </si>
  <si>
    <r>
      <t>Book by Varun &amp; Jyoti,</t>
    </r>
    <r>
      <rPr>
        <sz val="11"/>
        <color rgb="FF7030A0"/>
        <rFont val="Arial"/>
        <family val="2"/>
      </rPr>
      <t xml:space="preserve"> First Edition (Jan-2021) </t>
    </r>
  </si>
  <si>
    <t>AY 2020-21</t>
  </si>
  <si>
    <t>Partners' Remuneration allowed as per Sec 40(b)</t>
  </si>
  <si>
    <t>Book Profit</t>
  </si>
  <si>
    <t>First  Rs. 300000  @ 90%</t>
  </si>
  <si>
    <r>
      <t xml:space="preserve">Dr S B Rathore, </t>
    </r>
    <r>
      <rPr>
        <i/>
        <sz val="8"/>
        <color rgb="FF2808E8"/>
        <rFont val="Arial"/>
        <family val="2"/>
      </rPr>
      <t>Former Associate Professor of Commerce (Oct-1977 to Dec-2019)</t>
    </r>
    <r>
      <rPr>
        <i/>
        <sz val="8"/>
        <color rgb="FFC00000"/>
        <rFont val="Arial"/>
        <family val="2"/>
      </rPr>
      <t xml:space="preserve">, Shyam Lal College </t>
    </r>
    <r>
      <rPr>
        <i/>
        <sz val="8"/>
        <color rgb="FF7030A0"/>
        <rFont val="Arial"/>
        <family val="2"/>
      </rPr>
      <t xml:space="preserve"> # 9811116835</t>
    </r>
  </si>
  <si>
    <t xml:space="preserve">Workings - Depreciation </t>
  </si>
  <si>
    <t xml:space="preserve">Indexed Acq Cost </t>
  </si>
  <si>
    <t>N.A.</t>
  </si>
  <si>
    <t>Filed on 30-09-2020</t>
  </si>
  <si>
    <t xml:space="preserve">Add Surcharge if TI&gt; 100 Lakhs </t>
  </si>
  <si>
    <t>3 Partners</t>
  </si>
  <si>
    <t>Case-503</t>
  </si>
  <si>
    <t>Page P-64 to P-70</t>
  </si>
  <si>
    <t>GUPTA ASSOCIATES</t>
  </si>
  <si>
    <t>Sale of Urban Agri Plot</t>
  </si>
  <si>
    <t xml:space="preserve">Less Exemp u/s 54EC (REC) </t>
  </si>
  <si>
    <t xml:space="preserve">Gift by one Partner to another </t>
  </si>
  <si>
    <t>Less 80C: by Partnerrs</t>
  </si>
  <si>
    <t>Personal Exps</t>
  </si>
  <si>
    <t>Excessive Salary -Relative</t>
  </si>
  <si>
    <t>Cash Payment</t>
  </si>
  <si>
    <t xml:space="preserve">TDS on Comm-Outside India 100% </t>
  </si>
  <si>
    <t xml:space="preserve">Unapproved Gratuity </t>
  </si>
  <si>
    <t>Prov Fund of Prev Year paid</t>
  </si>
  <si>
    <t>Business Receipts u/s 28</t>
  </si>
  <si>
    <t>Less u/s 54B Rs. 45 Lakhs</t>
  </si>
  <si>
    <t xml:space="preserve">Add Health &amp; Edu Cess </t>
  </si>
  <si>
    <t>i</t>
  </si>
  <si>
    <t>No</t>
  </si>
  <si>
    <t>Service tax</t>
  </si>
  <si>
    <t>Central Goods &amp; Service Tax (CGST)</t>
  </si>
  <si>
    <t>State Goods &amp; Services Tax (SGST)</t>
  </si>
  <si>
    <t>Integrated Goods &amp; Services Tax (IGST)</t>
  </si>
  <si>
    <t>Union Territory Goods &amp; Services Tax  (UTGST)</t>
  </si>
  <si>
    <t>(Select)</t>
  </si>
  <si>
    <t>a</t>
  </si>
  <si>
    <t>b</t>
  </si>
  <si>
    <t>c</t>
  </si>
  <si>
    <t>d</t>
  </si>
  <si>
    <t>Part A- OI</t>
  </si>
  <si>
    <t xml:space="preserve">Other Information (mandatory if liable for audit under section 44AB, for other fill, if applicable). </t>
  </si>
  <si>
    <t>OTHER INFORMATION</t>
  </si>
  <si>
    <t>Method of accounting employed in the previous year</t>
  </si>
  <si>
    <t>Mercantile</t>
  </si>
  <si>
    <t xml:space="preserve">Is there any change in method of accounting    </t>
  </si>
  <si>
    <t>3a</t>
  </si>
  <si>
    <t>Increase in the profit or decrease in loss because of deviation, if any, as per Income Computation Disclosure Standards notified under section 145(2) [column 11a(iii) of Schedule ICDS]</t>
  </si>
  <si>
    <t>3b</t>
  </si>
  <si>
    <t>Decrease in the profit or increase in loss because of deviation, if any,  as per Income Computation Disclosure Standards notified under section 145(2) [column 11b(iii) of Schedule ICDS]</t>
  </si>
  <si>
    <t>Method of valuation of closing stock employed in the previous year</t>
  </si>
  <si>
    <t>Raw Material (if at cost or market rates whichever is less write 1, if at cost write 2, if at market rate write 3)</t>
  </si>
  <si>
    <t>4a</t>
  </si>
  <si>
    <t>Finished goods (if at cost or market rates whichever is less write 1, if at cost write 2, if at market rate write 3)</t>
  </si>
  <si>
    <t>4b</t>
  </si>
  <si>
    <t>Is there any change in stock valuation method (Select)</t>
  </si>
  <si>
    <t>4c</t>
  </si>
  <si>
    <t>Increase in  the profit or loss because of deviation, if any, from the method of valuation specified under section 145A</t>
  </si>
  <si>
    <t>4d</t>
  </si>
  <si>
    <t>e</t>
  </si>
  <si>
    <t>Decrease in the profit or increase in loss because of deviation, if any, from the method of valuation specified under section 145A</t>
  </si>
  <si>
    <t>4e</t>
  </si>
  <si>
    <t>Amounts not credited to the profit and loss account, being</t>
  </si>
  <si>
    <t>the items falling within the scope of section 28</t>
  </si>
  <si>
    <t>5a</t>
  </si>
  <si>
    <t>The proforma credits, drawbacks, refund of duty of customs or excise or service tax, or refund of sales tax or value added tax, or refund of GST, where such credits, drawbacks or refunds are admitted as due by the authorities concerned</t>
  </si>
  <si>
    <t>5b</t>
  </si>
  <si>
    <t>escalation claims accepted during the previous year</t>
  </si>
  <si>
    <t>5c</t>
  </si>
  <si>
    <t>Any other item of income</t>
  </si>
  <si>
    <t>5d</t>
  </si>
  <si>
    <t>Capital receipt, if any</t>
  </si>
  <si>
    <t>5e</t>
  </si>
  <si>
    <t>f</t>
  </si>
  <si>
    <t>Total of amounts not credited to profit and loss account (5a+5b+5c+5d+5e)</t>
  </si>
  <si>
    <t>5f</t>
  </si>
  <si>
    <t>Amounts debited to the profit and loss account, to the extent disallowable under section 36 due to non-fulfilment of conditions specified in relevant clauses:-</t>
  </si>
  <si>
    <t>Premium paid for insurance against risk of damage or destruction of stocks or store [36(1)(i)]</t>
  </si>
  <si>
    <t>6a</t>
  </si>
  <si>
    <t>Premium paid for insurance on the health of employees [36(1)(ib)]</t>
  </si>
  <si>
    <t>6b</t>
  </si>
  <si>
    <t>Any sum paid to an employee as bonus or commission for services rendered, where such sum was otherwise payable to him as profits or dividend. [36(1)(ii)]</t>
  </si>
  <si>
    <t>6c</t>
  </si>
  <si>
    <t>Any amount of interest paid in respect of borrowed capital [36(1)(iii)]</t>
  </si>
  <si>
    <t>6d</t>
  </si>
  <si>
    <t>Amount of discount on a zero-coupon bond [36(1)(iiia)]</t>
  </si>
  <si>
    <t>6e</t>
  </si>
  <si>
    <t>Amount of contributions to a recognised provident fund [36(1)(iv)]</t>
  </si>
  <si>
    <t>6f</t>
  </si>
  <si>
    <t>g</t>
  </si>
  <si>
    <t>Amount of contributions to an approved superannuation fund [36(1)(iv)]</t>
  </si>
  <si>
    <t>6g</t>
  </si>
  <si>
    <t>h</t>
  </si>
  <si>
    <t>Amount of contribution to a pension scheme referred to in section 80CCD [36(1)(iva)]</t>
  </si>
  <si>
    <t>6h</t>
  </si>
  <si>
    <t>Amount of contributions to an approved gratuity [36(1)(v)]</t>
  </si>
  <si>
    <t>6i</t>
  </si>
  <si>
    <t>j</t>
  </si>
  <si>
    <t xml:space="preserve">Amount of contributions to any other fund </t>
  </si>
  <si>
    <t>6j</t>
  </si>
  <si>
    <t>k</t>
  </si>
  <si>
    <t>Any sum received from employees as contribution to any provident fund or superannuation fund or any fund set up under ESI Act or any other fund for the welfare of employees to the extent not credited to the employees account on or before the due date [36(1)(va)]</t>
  </si>
  <si>
    <t>6k</t>
  </si>
  <si>
    <t>l</t>
  </si>
  <si>
    <t>Amount of bad and doubtful debts [36(1)(vii)]</t>
  </si>
  <si>
    <t>6l</t>
  </si>
  <si>
    <t>m</t>
  </si>
  <si>
    <t>Provision for bad and doubtful debts [36(1)(viia)]</t>
  </si>
  <si>
    <t>6m</t>
  </si>
  <si>
    <t>n</t>
  </si>
  <si>
    <t>Amount transferred to any special reserve [36(1)(viii)]</t>
  </si>
  <si>
    <t>6n</t>
  </si>
  <si>
    <t>o</t>
  </si>
  <si>
    <t>Expenditure for the purposes of promoting family planning amongst employees [36(1)(ix)]</t>
  </si>
  <si>
    <t>6o</t>
  </si>
  <si>
    <t>p</t>
  </si>
  <si>
    <t>Amount of securities transaction paid in respect of transaction in securities if such income is not included in business income [36(1)(xv)]</t>
  </si>
  <si>
    <t>6p</t>
  </si>
  <si>
    <t>q</t>
  </si>
  <si>
    <t>Marked to market loss or other expected loss as computed in accordance with the ICDS notified u/s 145(2) [36(1)(xviii)]</t>
  </si>
  <si>
    <t>6q</t>
  </si>
  <si>
    <t>r</t>
  </si>
  <si>
    <t>Any other disallowance</t>
  </si>
  <si>
    <t>6r</t>
  </si>
  <si>
    <t>s</t>
  </si>
  <si>
    <t>6s</t>
  </si>
  <si>
    <t>BP-14</t>
  </si>
  <si>
    <t>Amounts debited to the profit and loss account, to the extent disallowable under section 37</t>
  </si>
  <si>
    <t>Expenditure of capital nature [37(1)]</t>
  </si>
  <si>
    <t>7a</t>
  </si>
  <si>
    <t>Expenditure of personal nature [37(1)]</t>
  </si>
  <si>
    <t>7b</t>
  </si>
  <si>
    <t>Expenditure laid out or expended wholly and exclusively NOT for the purpose of business or profession [37(1)]</t>
  </si>
  <si>
    <t>7c</t>
  </si>
  <si>
    <t>Expenditure on advertisement in any souvenir, brochure, tract, pamphlet or the like, published by a political party [37(2B)]</t>
  </si>
  <si>
    <t>7d</t>
  </si>
  <si>
    <t xml:space="preserve">Expenditure by way of penalty or fine for violation of any law for the time being in force </t>
  </si>
  <si>
    <t>7e</t>
  </si>
  <si>
    <t>Any other penalty or fine</t>
  </si>
  <si>
    <t>7f</t>
  </si>
  <si>
    <t>Expenditure incurred for any purpose which is an offence or which is prohibited by law;</t>
  </si>
  <si>
    <t>7g</t>
  </si>
  <si>
    <t>Amount of any liability of a contingent nature</t>
  </si>
  <si>
    <t>7h</t>
  </si>
  <si>
    <t>Any other amount not allowable under section 37</t>
  </si>
  <si>
    <t>7i</t>
  </si>
  <si>
    <t>Total amount disallowable under section 37(total of 7a to 7i)</t>
  </si>
  <si>
    <t>7j</t>
  </si>
  <si>
    <t>BP-15</t>
  </si>
  <si>
    <t>A</t>
  </si>
  <si>
    <t>Amounts debited to the profit and loss account, to the extent disallowable under section 40</t>
  </si>
  <si>
    <t>Amount disallowable under section 40 (a)(i), on account of non-compliance with the provisions of Chapter XVII-B</t>
  </si>
  <si>
    <t>Aa</t>
  </si>
  <si>
    <t>Amount disallowable under section 40(a)(ia) on account of non-compliance with the provisions of Chapter XVII-B</t>
  </si>
  <si>
    <t>Ab</t>
  </si>
  <si>
    <t>Amount disallowable under section 40 (a)(ib), on account of non-compliance with the provisions of Chapter XVII-B</t>
  </si>
  <si>
    <t>Ac</t>
  </si>
  <si>
    <t>Amount disallowable under section 40(a)(iii) on account of non-compliance with the provisions of Chapter XVII-B</t>
  </si>
  <si>
    <t>Ad</t>
  </si>
  <si>
    <t>Amount of tax or rate levied or assessed on the basis of profits [40(a)(ii)]</t>
  </si>
  <si>
    <t>Ae</t>
  </si>
  <si>
    <t>Amount paid as wealth tax [40(a)(iia)]</t>
  </si>
  <si>
    <t>Af</t>
  </si>
  <si>
    <t>Amount paid by way of royalty, license fee, service fee etc. as per section 40(a)(iib)</t>
  </si>
  <si>
    <t>Ag</t>
  </si>
  <si>
    <t>Amount of interest, salary, bonus, commission or remuneration paid to any partner or member [40(b)]</t>
  </si>
  <si>
    <t>Ah</t>
  </si>
  <si>
    <t>Ai</t>
  </si>
  <si>
    <t>Total amount disallowable under section 40(total of Aa to Ai)</t>
  </si>
  <si>
    <t>8Aj</t>
  </si>
  <si>
    <t>B</t>
  </si>
  <si>
    <t>Any amount disallowed under section 40 in any preceding previous year but allowable during the previous year</t>
  </si>
  <si>
    <t>8B</t>
  </si>
  <si>
    <t>BP-30</t>
  </si>
  <si>
    <t>Amounts debited to the profit and loss account, to the extent disallowable under section 40A</t>
  </si>
  <si>
    <t>Amounts paid to persons specified in section 40A(2)(b)</t>
  </si>
  <si>
    <t>9a</t>
  </si>
  <si>
    <t>Amount paid otherwise than by account payee cheque or account payee bank draft or use of electronic clearing system through a bank account, disallowable under section 40A(3)</t>
  </si>
  <si>
    <t>9b</t>
  </si>
  <si>
    <t>Provision for payment of gratuity [40A(7)]</t>
  </si>
  <si>
    <t>9c</t>
  </si>
  <si>
    <t>any sum paid by the assessee as an employer for setting up or as contribution to any fund, trust, company, AOP, or BOI or society or any other institution;[40A(9)]</t>
  </si>
  <si>
    <t>9d</t>
  </si>
  <si>
    <t>9e</t>
  </si>
  <si>
    <t>9f</t>
  </si>
  <si>
    <t>BP-17</t>
  </si>
  <si>
    <t>Any amount disallowed under section 43B in any preceding previous year but allowable during the previous year</t>
  </si>
  <si>
    <t>Any sum in the nature of tax, duty, cess or fee under any law</t>
  </si>
  <si>
    <t>10a</t>
  </si>
  <si>
    <t>Any sum payable by way of contribution to any provident fund or superannuation fund or gratuity fund or any other fund for the welfare of employees</t>
  </si>
  <si>
    <t>10b</t>
  </si>
  <si>
    <t>Any sum payable to an employee as bonus or commission for services rendered</t>
  </si>
  <si>
    <t>10c</t>
  </si>
  <si>
    <t>Any sum payable as interest on any loan or borrowing from any public financial institution or a State financial corporation or a State Industrial investment corporation</t>
  </si>
  <si>
    <t>10d</t>
  </si>
  <si>
    <t>Any sum payable as interest on any loan or borrowing from any scheduled bank or a co-operative bank other than a primary agricultural credit society or a primary co-operative agricultural and rural development bank</t>
  </si>
  <si>
    <t>10e</t>
  </si>
  <si>
    <t>Any sum payable towards leave encashment</t>
  </si>
  <si>
    <t>10f</t>
  </si>
  <si>
    <t>Any sum payable to the Indian Railways for the use of railway assets</t>
  </si>
  <si>
    <t>10g</t>
  </si>
  <si>
    <t>Total amount allowable under section 43B (total of 10a to 10g)</t>
  </si>
  <si>
    <t>10h</t>
  </si>
  <si>
    <t>BP-31</t>
  </si>
  <si>
    <t>Any amount debited to profit and loss account of the previous year but disallowable under section 43B:-</t>
  </si>
  <si>
    <t>11a</t>
  </si>
  <si>
    <t>11b</t>
  </si>
  <si>
    <t>11c</t>
  </si>
  <si>
    <t>11d</t>
  </si>
  <si>
    <t>11e</t>
  </si>
  <si>
    <t>11f</t>
  </si>
  <si>
    <t>11g</t>
  </si>
  <si>
    <t>Total amount disallowable under Section 43B(total of 11a to 11g)</t>
  </si>
  <si>
    <t>11h</t>
  </si>
  <si>
    <t>BP-18</t>
  </si>
  <si>
    <t>Amount of credit outstanding in the accounts in respect of</t>
  </si>
  <si>
    <t>Union Excise Duty</t>
  </si>
  <si>
    <t>12a</t>
  </si>
  <si>
    <t>12b</t>
  </si>
  <si>
    <t>VAT/sales tax</t>
  </si>
  <si>
    <t>12c</t>
  </si>
  <si>
    <t>12d</t>
  </si>
  <si>
    <t>12e</t>
  </si>
  <si>
    <t>12f</t>
  </si>
  <si>
    <t>12g</t>
  </si>
  <si>
    <t>Any other tax</t>
  </si>
  <si>
    <t>12h</t>
  </si>
  <si>
    <t>Total amount outstanding (total of 12a to 12h)</t>
  </si>
  <si>
    <t>12i</t>
  </si>
  <si>
    <t>Amounts deemed to be profits and gains under section 33AB or 33ABA (13a+13b)</t>
  </si>
  <si>
    <t>33AB</t>
  </si>
  <si>
    <t>13a</t>
  </si>
  <si>
    <t>33ABA</t>
  </si>
  <si>
    <t>13b</t>
  </si>
  <si>
    <t>Any amount of profit chargeable to tax under section 41</t>
  </si>
  <si>
    <t>Amount of income or expenditure of prior period credited or debited to the profit and loss account (net)</t>
  </si>
  <si>
    <t>Amount of Expenditure disallowed u/s 14A</t>
  </si>
  <si>
    <t xml:space="preserve">Schedule -BP </t>
  </si>
  <si>
    <t>OI-6</t>
  </si>
  <si>
    <r>
      <t xml:space="preserve">Amounts </t>
    </r>
    <r>
      <rPr>
        <b/>
        <sz val="11"/>
        <color rgb="FFC00000"/>
        <rFont val="Arial"/>
        <family val="2"/>
      </rPr>
      <t>debited</t>
    </r>
    <r>
      <rPr>
        <b/>
        <sz val="11"/>
        <rFont val="Arial"/>
        <family val="2"/>
      </rPr>
      <t xml:space="preserve"> to the profit and loss account, to the extent disallowable under section 37 (7j of Part-OI)</t>
    </r>
  </si>
  <si>
    <t>OI-7</t>
  </si>
  <si>
    <r>
      <t>Amounts</t>
    </r>
    <r>
      <rPr>
        <b/>
        <sz val="11"/>
        <color rgb="FFC00000"/>
        <rFont val="Arial"/>
        <family val="2"/>
      </rPr>
      <t xml:space="preserve"> debited</t>
    </r>
    <r>
      <rPr>
        <b/>
        <sz val="11"/>
        <rFont val="Arial"/>
        <family val="2"/>
      </rPr>
      <t xml:space="preserve"> to the profit and loss account, to the extent disallowable under section 40 (8Aj of Part-OI)</t>
    </r>
  </si>
  <si>
    <t>OI-8A</t>
  </si>
  <si>
    <t>OI-9</t>
  </si>
  <si>
    <r>
      <t xml:space="preserve">Any amount </t>
    </r>
    <r>
      <rPr>
        <b/>
        <sz val="11"/>
        <color rgb="FFC00000"/>
        <rFont val="Arial"/>
        <family val="2"/>
      </rPr>
      <t xml:space="preserve">debited </t>
    </r>
    <r>
      <rPr>
        <b/>
        <sz val="11"/>
        <rFont val="Arial"/>
        <family val="2"/>
      </rPr>
      <t>to profit and loss account of the previous year but disallowable under section 43B (11h of Part-OI)</t>
    </r>
  </si>
  <si>
    <t>OI-11</t>
  </si>
  <si>
    <r>
      <t xml:space="preserve">Any amount </t>
    </r>
    <r>
      <rPr>
        <b/>
        <sz val="11"/>
        <color rgb="FF3314EC"/>
        <rFont val="Arial"/>
        <family val="2"/>
      </rPr>
      <t>disallowed</t>
    </r>
    <r>
      <rPr>
        <b/>
        <sz val="11"/>
        <rFont val="Arial"/>
        <family val="2"/>
      </rPr>
      <t xml:space="preserve"> under section 40 in any preceding previous year but allowable during the previous year(8B of Part-OI)</t>
    </r>
  </si>
  <si>
    <t>OI-8B</t>
  </si>
  <si>
    <r>
      <t xml:space="preserve">Any amount </t>
    </r>
    <r>
      <rPr>
        <b/>
        <sz val="11"/>
        <color rgb="FF3314EC"/>
        <rFont val="Arial"/>
        <family val="2"/>
      </rPr>
      <t>disallowed</t>
    </r>
    <r>
      <rPr>
        <b/>
        <sz val="11"/>
        <rFont val="Arial"/>
        <family val="2"/>
      </rPr>
      <t xml:space="preserve"> under section 43B in any preceding previous year but allowable during the previous year(10h of Part-OI)</t>
    </r>
  </si>
  <si>
    <t>OI-10</t>
  </si>
  <si>
    <t xml:space="preserve">Computer </t>
  </si>
  <si>
    <t xml:space="preserve">Whether assessee is exercising Option </t>
  </si>
  <si>
    <r>
      <t xml:space="preserve">Amounts </t>
    </r>
    <r>
      <rPr>
        <b/>
        <sz val="11"/>
        <color rgb="FFC00000"/>
        <rFont val="Arial"/>
        <family val="2"/>
      </rPr>
      <t>debited</t>
    </r>
    <r>
      <rPr>
        <b/>
        <sz val="11"/>
        <rFont val="Arial"/>
        <family val="2"/>
      </rPr>
      <t xml:space="preserve"> to the profit and loss account, to the extent disallowable under section 36 (</t>
    </r>
    <r>
      <rPr>
        <b/>
        <sz val="11"/>
        <color rgb="FF2808E8"/>
        <rFont val="Arial"/>
        <family val="2"/>
      </rPr>
      <t>6t</t>
    </r>
    <r>
      <rPr>
        <b/>
        <sz val="11"/>
        <rFont val="Arial"/>
        <family val="2"/>
      </rPr>
      <t xml:space="preserve"> of Part A-OI)</t>
    </r>
  </si>
  <si>
    <r>
      <t xml:space="preserve">Amounts </t>
    </r>
    <r>
      <rPr>
        <b/>
        <sz val="11"/>
        <color rgb="FFC00000"/>
        <rFont val="Arial"/>
        <family val="2"/>
      </rPr>
      <t>debited</t>
    </r>
    <r>
      <rPr>
        <b/>
        <sz val="11"/>
        <rFont val="Arial"/>
        <family val="2"/>
      </rPr>
      <t xml:space="preserve"> to the profit and loss account, to the extent disallowable under section 40A (9</t>
    </r>
    <r>
      <rPr>
        <b/>
        <sz val="11"/>
        <color rgb="FF2808E8"/>
        <rFont val="Arial"/>
        <family val="2"/>
      </rPr>
      <t>g</t>
    </r>
    <r>
      <rPr>
        <b/>
        <sz val="11"/>
        <rFont val="Arial"/>
        <family val="2"/>
      </rPr>
      <t xml:space="preserve"> of Part-OI)</t>
    </r>
  </si>
  <si>
    <t>t</t>
  </si>
  <si>
    <t>Total amount disallowable under section 40A (Total of 9a to 9f)</t>
  </si>
  <si>
    <t>9g</t>
  </si>
  <si>
    <t>Total amount disallowable under section 36 (total of 6a to 6s)</t>
  </si>
  <si>
    <t>6t</t>
  </si>
  <si>
    <t>Marked  to Market Loss</t>
  </si>
  <si>
    <t>Expenditure for purchase of Sugarcane in excess of Govt Approved Price u/s 36(1)(xvii)</t>
  </si>
  <si>
    <r>
      <rPr>
        <sz val="11"/>
        <color rgb="FFC00000"/>
        <rFont val="Arial"/>
        <family val="2"/>
      </rPr>
      <t xml:space="preserve">Saving </t>
    </r>
    <r>
      <rPr>
        <sz val="11"/>
        <color theme="1"/>
        <rFont val="Arial"/>
        <family val="2"/>
      </rPr>
      <t xml:space="preserve">Bank Interest </t>
    </r>
  </si>
  <si>
    <r>
      <t>BPLD12374</t>
    </r>
    <r>
      <rPr>
        <sz val="12"/>
        <color rgb="FFC00000"/>
        <rFont val="Times New Roman"/>
        <family val="1"/>
      </rPr>
      <t>F</t>
    </r>
  </si>
  <si>
    <t>OI-7b</t>
  </si>
  <si>
    <t>OI-8c</t>
  </si>
  <si>
    <t>BP-23</t>
  </si>
  <si>
    <r>
      <t xml:space="preserve">1. Amount invested in rural electrification corporation ltd. (REC)
</t>
    </r>
    <r>
      <rPr>
        <b/>
        <sz val="12"/>
        <color rgb="FF2808E8"/>
        <rFont val="Times New Roman"/>
        <family val="1"/>
      </rPr>
      <t xml:space="preserve">     (Date of investment: 24/12/2019)</t>
    </r>
  </si>
  <si>
    <r>
      <t xml:space="preserve">1.       Bank </t>
    </r>
    <r>
      <rPr>
        <sz val="12"/>
        <color rgb="FFC00000"/>
        <rFont val="Times New Roman"/>
        <family val="1"/>
      </rPr>
      <t>Saving</t>
    </r>
    <r>
      <rPr>
        <sz val="12"/>
        <color theme="1"/>
        <rFont val="Times New Roman"/>
        <family val="1"/>
      </rPr>
      <t xml:space="preserve"> Interest 
          (As per Interest certificate issued by bank)</t>
    </r>
  </si>
  <si>
    <t>Less Local Taxes Paid</t>
  </si>
  <si>
    <t xml:space="preserve">Less Std Ded   @ 30% </t>
  </si>
  <si>
    <r>
      <t xml:space="preserve">Gupta  Associates is </t>
    </r>
    <r>
      <rPr>
        <b/>
        <sz val="12"/>
        <color rgb="FFFF0000"/>
        <rFont val="Times New Roman"/>
        <family val="1"/>
      </rPr>
      <t xml:space="preserve">not </t>
    </r>
    <r>
      <rPr>
        <b/>
        <sz val="12"/>
        <color theme="1"/>
        <rFont val="Times New Roman"/>
        <family val="1"/>
      </rPr>
      <t xml:space="preserve"> liable to maintain Audit as per 44AB.</t>
    </r>
  </si>
  <si>
    <t xml:space="preserve">P &amp; M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</si>
</sst>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63" x14ac:knownFonts="1">
    <font>
      <sz val="11"/>
      <color theme="1"/>
      <name val="Calibri"/>
      <family val="2"/>
      <scheme val="minor"/>
    </font>
    <font>
      <sz val="12"/>
      <color theme="1"/>
      <name val="Times New Roman"/>
      <family val="1"/>
    </font>
    <font>
      <sz val="7"/>
      <color theme="1"/>
      <name val="Times New Roman"/>
      <family val="1"/>
    </font>
    <font>
      <sz val="12"/>
      <color rgb="FF000000"/>
      <name val="Times New Roman"/>
      <family val="1"/>
    </font>
    <font>
      <sz val="14"/>
      <color theme="1"/>
      <name val="Times New Roman"/>
      <family val="1"/>
    </font>
    <font>
      <sz val="11"/>
      <color theme="1"/>
      <name val="Times New Roman"/>
      <family val="1"/>
    </font>
    <font>
      <b/>
      <sz val="12"/>
      <color theme="1"/>
      <name val="Times New Roman"/>
      <family val="1"/>
    </font>
    <font>
      <b/>
      <sz val="11"/>
      <color theme="1"/>
      <name val="Times New Roman"/>
      <family val="1"/>
    </font>
    <font>
      <sz val="12"/>
      <color theme="1"/>
      <name val="Calibri"/>
      <family val="2"/>
    </font>
    <font>
      <b/>
      <sz val="14"/>
      <color rgb="FF000000"/>
      <name val="Times New Roman"/>
      <family val="1"/>
    </font>
    <font>
      <sz val="12"/>
      <name val="Times New Roman"/>
      <family val="1"/>
    </font>
    <font>
      <b/>
      <sz val="12"/>
      <color rgb="FF00B0F0"/>
      <name val="Times New Roman"/>
      <family val="1"/>
    </font>
    <font>
      <sz val="12"/>
      <color rgb="FF00B0F0"/>
      <name val="Times New Roman"/>
      <family val="1"/>
    </font>
    <font>
      <sz val="12"/>
      <color rgb="FFC00000"/>
      <name val="Times New Roman"/>
      <family val="1"/>
    </font>
    <font>
      <sz val="11"/>
      <color rgb="FFC00000"/>
      <name val="Times New Roman"/>
      <family val="1"/>
    </font>
    <font>
      <sz val="11"/>
      <color theme="1"/>
      <name val="Calibri"/>
      <family val="2"/>
      <scheme val="minor"/>
    </font>
    <font>
      <sz val="11"/>
      <color rgb="FF081DB8"/>
      <name val="Arial"/>
      <family val="2"/>
    </font>
    <font>
      <sz val="11"/>
      <color theme="1"/>
      <name val="Arial"/>
      <family val="2"/>
    </font>
    <font>
      <b/>
      <sz val="11"/>
      <name val="Arial"/>
      <family val="2"/>
    </font>
    <font>
      <b/>
      <sz val="11"/>
      <color theme="1"/>
      <name val="Arial"/>
      <family val="2"/>
    </font>
    <font>
      <sz val="9"/>
      <color theme="1"/>
      <name val="Arial"/>
      <family val="2"/>
    </font>
    <font>
      <u/>
      <sz val="11"/>
      <color theme="10"/>
      <name val="Calibri"/>
      <family val="2"/>
      <scheme val="minor"/>
    </font>
    <font>
      <u/>
      <sz val="11"/>
      <color theme="1"/>
      <name val="Arial"/>
      <family val="2"/>
    </font>
    <font>
      <sz val="10"/>
      <color theme="1"/>
      <name val="Arial"/>
      <family val="2"/>
    </font>
    <font>
      <sz val="11"/>
      <name val="Arial"/>
      <family val="2"/>
    </font>
    <font>
      <i/>
      <sz val="11"/>
      <color theme="1"/>
      <name val="Arial"/>
      <family val="2"/>
    </font>
    <font>
      <b/>
      <sz val="11"/>
      <color rgb="FFC00000"/>
      <name val="Arial"/>
      <family val="2"/>
    </font>
    <font>
      <b/>
      <sz val="11"/>
      <color rgb="FF081DB8"/>
      <name val="Arial"/>
      <family val="2"/>
    </font>
    <font>
      <b/>
      <i/>
      <sz val="9"/>
      <color theme="1"/>
      <name val="Arial"/>
      <family val="2"/>
    </font>
    <font>
      <b/>
      <sz val="10"/>
      <color rgb="FF081DB8"/>
      <name val="Arial"/>
      <family val="2"/>
    </font>
    <font>
      <sz val="11"/>
      <color rgb="FFC00000"/>
      <name val="Arial"/>
      <family val="2"/>
    </font>
    <font>
      <i/>
      <sz val="11"/>
      <name val="Arial"/>
      <family val="2"/>
    </font>
    <font>
      <i/>
      <sz val="11"/>
      <color rgb="FF00B050"/>
      <name val="Arial"/>
      <family val="2"/>
    </font>
    <font>
      <sz val="11"/>
      <color rgb="FF00B0F0"/>
      <name val="Arial"/>
      <family val="2"/>
    </font>
    <font>
      <b/>
      <sz val="11"/>
      <color rgb="FF00B0F0"/>
      <name val="Arial"/>
      <family val="2"/>
    </font>
    <font>
      <b/>
      <sz val="11"/>
      <color rgb="FF2808E8"/>
      <name val="Arial"/>
      <family val="2"/>
    </font>
    <font>
      <b/>
      <sz val="9"/>
      <color rgb="FFC00000"/>
      <name val="Arial"/>
      <family val="2"/>
    </font>
    <font>
      <sz val="10"/>
      <color rgb="FF2808E8"/>
      <name val="Arial"/>
      <family val="2"/>
    </font>
    <font>
      <sz val="11"/>
      <color rgb="FF7030A0"/>
      <name val="Arial"/>
      <family val="2"/>
    </font>
    <font>
      <sz val="10"/>
      <color rgb="FF00B050"/>
      <name val="Arial"/>
      <family val="2"/>
    </font>
    <font>
      <b/>
      <sz val="10"/>
      <color rgb="FFC00000"/>
      <name val="Arial"/>
      <family val="2"/>
    </font>
    <font>
      <sz val="11"/>
      <color rgb="FF2808E8"/>
      <name val="Arial"/>
      <family val="2"/>
    </font>
    <font>
      <b/>
      <sz val="12"/>
      <color rgb="FFC00000"/>
      <name val="Arial"/>
      <family val="2"/>
    </font>
    <font>
      <i/>
      <sz val="8"/>
      <color rgb="FFC00000"/>
      <name val="Arial"/>
      <family val="2"/>
    </font>
    <font>
      <i/>
      <sz val="8"/>
      <color rgb="FF2808E8"/>
      <name val="Arial"/>
      <family val="2"/>
    </font>
    <font>
      <i/>
      <sz val="8"/>
      <color rgb="FF7030A0"/>
      <name val="Arial"/>
      <family val="2"/>
    </font>
    <font>
      <b/>
      <sz val="9"/>
      <color rgb="FF081DB8"/>
      <name val="Arial"/>
      <family val="2"/>
    </font>
    <font>
      <i/>
      <sz val="11"/>
      <color theme="2" tint="-0.249977111117893"/>
      <name val="Arial"/>
      <family val="2"/>
    </font>
    <font>
      <sz val="11"/>
      <color theme="2" tint="-0.249977111117893"/>
      <name val="Arial"/>
      <family val="2"/>
    </font>
    <font>
      <b/>
      <sz val="11"/>
      <color indexed="9"/>
      <name val="Arial"/>
      <family val="2"/>
    </font>
    <font>
      <b/>
      <sz val="11"/>
      <color indexed="10"/>
      <name val="Arial"/>
      <family val="2"/>
    </font>
    <font>
      <sz val="11"/>
      <color indexed="8"/>
      <name val="Arial"/>
      <family val="2"/>
    </font>
    <font>
      <b/>
      <sz val="11"/>
      <color indexed="48"/>
      <name val="Arial"/>
      <family val="2"/>
    </font>
    <font>
      <sz val="11"/>
      <color indexed="48"/>
      <name val="Arial"/>
      <family val="2"/>
    </font>
    <font>
      <b/>
      <sz val="11"/>
      <color rgb="FF7030A0"/>
      <name val="Arial"/>
      <family val="2"/>
    </font>
    <font>
      <b/>
      <sz val="11"/>
      <color rgb="FF3314EC"/>
      <name val="Arial"/>
      <family val="2"/>
    </font>
    <font>
      <sz val="14"/>
      <color rgb="FFC00000"/>
      <name val="Arial"/>
      <family val="2"/>
    </font>
    <font>
      <b/>
      <i/>
      <sz val="11"/>
      <name val="Arial"/>
      <family val="2"/>
    </font>
    <font>
      <b/>
      <i/>
      <sz val="11"/>
      <color rgb="FF7030A0"/>
      <name val="Arial"/>
      <family val="2"/>
    </font>
    <font>
      <i/>
      <sz val="11"/>
      <color rgb="FF7030A0"/>
      <name val="Arial"/>
      <family val="2"/>
    </font>
    <font>
      <b/>
      <sz val="12"/>
      <color rgb="FFFF0000"/>
      <name val="Times New Roman"/>
      <family val="1"/>
    </font>
    <font>
      <b/>
      <sz val="12"/>
      <color rgb="FF2808E8"/>
      <name val="Times New Roman"/>
      <family val="1"/>
    </font>
    <font>
      <i/>
      <sz val="11"/>
      <color rgb="FFC00000"/>
      <name val="Arial"/>
      <family val="2"/>
    </font>
  </fonts>
  <fills count="9">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theme="7" tint="0.399975585192419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9" fontId="15" fillId="0" borderId="0" applyFont="0" applyFill="0" applyBorder="0" applyAlignment="0" applyProtection="0"/>
    <xf numFmtId="0" fontId="21" fillId="0" borderId="0" applyNumberFormat="0" applyFill="0" applyBorder="0" applyAlignment="0" applyProtection="0"/>
  </cellStyleXfs>
  <cellXfs count="348">
    <xf numFmtId="0" fontId="0" fillId="0" borderId="0" xfId="0"/>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applyAlignment="1">
      <alignment horizontal="justify" vertical="center"/>
    </xf>
    <xf numFmtId="0" fontId="1" fillId="0" borderId="0" xfId="0" applyFont="1" applyFill="1" applyBorder="1" applyAlignment="1">
      <alignment horizontal="justify" vertical="center"/>
    </xf>
    <xf numFmtId="0" fontId="5" fillId="0" borderId="0" xfId="0" applyFont="1" applyFill="1" applyBorder="1"/>
    <xf numFmtId="0" fontId="5" fillId="0" borderId="0" xfId="0" applyFont="1" applyFill="1" applyBorder="1" applyAlignment="1">
      <alignment vertical="center"/>
    </xf>
    <xf numFmtId="0" fontId="1" fillId="0" borderId="0" xfId="0" applyFont="1" applyFill="1" applyBorder="1"/>
    <xf numFmtId="1" fontId="1" fillId="0" borderId="0" xfId="0" applyNumberFormat="1" applyFont="1" applyFill="1" applyBorder="1" applyAlignment="1">
      <alignment horizontal="center" vertical="center" wrapText="1"/>
    </xf>
    <xf numFmtId="0" fontId="5" fillId="0" borderId="0" xfId="0" applyFont="1" applyFill="1" applyBorder="1" applyAlignment="1">
      <alignment horizontal="right"/>
    </xf>
    <xf numFmtId="0" fontId="5" fillId="0" borderId="0" xfId="0" applyFont="1" applyFill="1" applyBorder="1" applyAlignment="1"/>
    <xf numFmtId="1" fontId="5" fillId="0" borderId="0" xfId="0" applyNumberFormat="1" applyFont="1" applyFill="1" applyBorder="1"/>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indent="1"/>
    </xf>
    <xf numFmtId="0" fontId="1" fillId="0" borderId="2" xfId="0" applyFont="1" applyFill="1" applyBorder="1" applyAlignment="1">
      <alignment vertical="center" wrapText="1"/>
    </xf>
    <xf numFmtId="0" fontId="5" fillId="0" borderId="1" xfId="0" applyFont="1" applyFill="1" applyBorder="1"/>
    <xf numFmtId="1" fontId="1" fillId="0" borderId="1"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left" vertical="center" wrapText="1" indent="1"/>
    </xf>
    <xf numFmtId="4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6" fillId="0" borderId="0" xfId="0" applyFont="1" applyFill="1" applyBorder="1" applyAlignment="1">
      <alignment vertical="center"/>
    </xf>
    <xf numFmtId="0" fontId="1" fillId="0" borderId="1" xfId="0" applyFont="1" applyFill="1" applyBorder="1" applyAlignment="1">
      <alignment horizont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indent="1"/>
    </xf>
    <xf numFmtId="9" fontId="1" fillId="0" borderId="1" xfId="0" applyNumberFormat="1" applyFont="1" applyFill="1" applyBorder="1" applyAlignment="1">
      <alignment horizontal="center"/>
    </xf>
    <xf numFmtId="0" fontId="7" fillId="0" borderId="2" xfId="0" applyFont="1" applyFill="1" applyBorder="1"/>
    <xf numFmtId="0" fontId="6" fillId="0" borderId="2" xfId="0" applyFont="1" applyFill="1" applyBorder="1" applyAlignment="1">
      <alignment vertical="center" wrapText="1"/>
    </xf>
    <xf numFmtId="1" fontId="6"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5" fillId="0" borderId="1" xfId="0" applyFont="1" applyFill="1" applyBorder="1" applyAlignment="1">
      <alignment horizontal="center"/>
    </xf>
    <xf numFmtId="3" fontId="1" fillId="0" borderId="0" xfId="0" applyNumberFormat="1" applyFont="1" applyFill="1" applyBorder="1" applyAlignment="1">
      <alignment horizontal="center"/>
    </xf>
    <xf numFmtId="0" fontId="7" fillId="0" borderId="0" xfId="0" applyFont="1" applyFill="1" applyBorder="1"/>
    <xf numFmtId="0" fontId="1" fillId="0" borderId="0" xfId="0" applyFont="1" applyFill="1" applyBorder="1" applyAlignment="1">
      <alignment horizontal="left" wrapText="1"/>
    </xf>
    <xf numFmtId="0" fontId="9" fillId="0" borderId="1" xfId="0" applyFont="1" applyBorder="1" applyAlignment="1">
      <alignment horizontal="center" vertical="center"/>
    </xf>
    <xf numFmtId="0" fontId="6" fillId="0" borderId="1" xfId="0" applyFont="1" applyFill="1" applyBorder="1" applyAlignment="1">
      <alignment vertical="center" wrapText="1"/>
    </xf>
    <xf numFmtId="0" fontId="1" fillId="0" borderId="9" xfId="0" applyFont="1" applyFill="1" applyBorder="1" applyAlignment="1">
      <alignment vertical="center" wrapText="1"/>
    </xf>
    <xf numFmtId="1" fontId="1" fillId="0" borderId="9" xfId="0" applyNumberFormat="1" applyFont="1" applyFill="1" applyBorder="1" applyAlignment="1">
      <alignment horizontal="center" vertical="center" wrapText="1"/>
    </xf>
    <xf numFmtId="0" fontId="1" fillId="0" borderId="10" xfId="0" applyFont="1" applyFill="1" applyBorder="1" applyAlignment="1">
      <alignment vertical="center" wrapText="1"/>
    </xf>
    <xf numFmtId="1" fontId="1" fillId="0" borderId="9"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0" xfId="0" applyFont="1" applyFill="1" applyBorder="1" applyAlignment="1">
      <alignment horizontal="left" vertical="center"/>
    </xf>
    <xf numFmtId="0" fontId="4"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justify" vertical="center" wrapText="1"/>
    </xf>
    <xf numFmtId="0" fontId="1" fillId="0" borderId="0" xfId="0" applyFont="1" applyFill="1" applyBorder="1" applyAlignment="1">
      <alignment vertical="center" wrapText="1"/>
    </xf>
    <xf numFmtId="0" fontId="4" fillId="0" borderId="0" xfId="0" applyFont="1" applyFill="1" applyBorder="1" applyAlignment="1">
      <alignment horizontal="left" vertical="center"/>
    </xf>
    <xf numFmtId="0" fontId="1" fillId="0" borderId="1" xfId="0" applyFont="1" applyFill="1" applyBorder="1" applyAlignment="1">
      <alignment horizontal="justify" vertical="center" wrapText="1"/>
    </xf>
    <xf numFmtId="0" fontId="5" fillId="0" borderId="1" xfId="0" applyFont="1" applyFill="1" applyBorder="1"/>
    <xf numFmtId="0" fontId="1" fillId="0" borderId="1" xfId="0" applyFont="1" applyFill="1" applyBorder="1" applyAlignment="1">
      <alignment horizontal="left" vertical="center" wrapText="1" indent="3"/>
    </xf>
    <xf numFmtId="14" fontId="1" fillId="0" borderId="1" xfId="0" applyNumberFormat="1" applyFont="1" applyFill="1" applyBorder="1" applyAlignment="1">
      <alignment horizontal="left" vertical="center" wrapText="1" indent="3"/>
    </xf>
    <xf numFmtId="9" fontId="1" fillId="0" borderId="1" xfId="0" applyNumberFormat="1" applyFont="1" applyFill="1" applyBorder="1" applyAlignment="1">
      <alignment horizontal="left" vertical="center" wrapText="1" indent="3"/>
    </xf>
    <xf numFmtId="49" fontId="1" fillId="0" borderId="1" xfId="0" applyNumberFormat="1" applyFont="1" applyFill="1" applyBorder="1" applyAlignment="1">
      <alignment horizontal="left" vertical="center" wrapText="1" indent="3"/>
    </xf>
    <xf numFmtId="14" fontId="10"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6" fillId="0" borderId="0" xfId="0" applyFont="1" applyFill="1" applyBorder="1" applyAlignment="1">
      <alignment vertical="center" wrapText="1"/>
    </xf>
    <xf numFmtId="9" fontId="1" fillId="0" borderId="0" xfId="0" applyNumberFormat="1" applyFont="1" applyFill="1" applyBorder="1" applyAlignment="1">
      <alignment horizontal="center"/>
    </xf>
    <xf numFmtId="3" fontId="1" fillId="0" borderId="0" xfId="0" applyNumberFormat="1" applyFont="1" applyFill="1" applyBorder="1" applyAlignment="1">
      <alignment horizontal="center" vertical="center"/>
    </xf>
    <xf numFmtId="49" fontId="5" fillId="0" borderId="1" xfId="0" applyNumberFormat="1" applyFont="1" applyFill="1" applyBorder="1"/>
    <xf numFmtId="14" fontId="5" fillId="0" borderId="1" xfId="0" applyNumberFormat="1" applyFont="1" applyFill="1" applyBorder="1" applyAlignment="1">
      <alignment horizontal="center"/>
    </xf>
    <xf numFmtId="9" fontId="5" fillId="0" borderId="1" xfId="0" applyNumberFormat="1" applyFont="1" applyFill="1" applyBorder="1" applyAlignment="1">
      <alignment horizontal="center"/>
    </xf>
    <xf numFmtId="1" fontId="11" fillId="0" borderId="1" xfId="0" applyNumberFormat="1" applyFont="1" applyFill="1" applyBorder="1" applyAlignment="1">
      <alignment horizontal="center" vertical="center" wrapText="1"/>
    </xf>
    <xf numFmtId="1" fontId="11" fillId="0" borderId="2" xfId="0" applyNumberFormat="1" applyFont="1" applyFill="1" applyBorder="1" applyAlignment="1">
      <alignment horizontal="center" vertical="center" wrapText="1"/>
    </xf>
    <xf numFmtId="1" fontId="11" fillId="0" borderId="10" xfId="0" applyNumberFormat="1" applyFont="1" applyFill="1" applyBorder="1" applyAlignment="1">
      <alignment horizontal="center" vertical="center" wrapText="1"/>
    </xf>
    <xf numFmtId="1" fontId="12" fillId="0" borderId="2"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0" fontId="1" fillId="0" borderId="1" xfId="0" applyFont="1" applyBorder="1" applyAlignment="1">
      <alignment horizontal="center" wrapText="1"/>
    </xf>
    <xf numFmtId="1" fontId="1" fillId="0" borderId="1" xfId="0" applyNumberFormat="1" applyFont="1" applyBorder="1" applyAlignment="1">
      <alignment horizontal="center" wrapText="1"/>
    </xf>
    <xf numFmtId="0" fontId="1" fillId="0" borderId="1" xfId="0" applyFont="1" applyFill="1" applyBorder="1" applyAlignment="1">
      <alignment horizontal="center" vertical="center"/>
    </xf>
    <xf numFmtId="1" fontId="17" fillId="0" borderId="0" xfId="0" applyNumberFormat="1" applyFont="1" applyFill="1"/>
    <xf numFmtId="1" fontId="17" fillId="0" borderId="0" xfId="0" applyNumberFormat="1" applyFont="1" applyFill="1" applyAlignment="1"/>
    <xf numFmtId="1" fontId="17" fillId="0" borderId="0" xfId="0" applyNumberFormat="1" applyFont="1" applyFill="1" applyAlignment="1">
      <alignment horizontal="center"/>
    </xf>
    <xf numFmtId="1" fontId="17" fillId="0" borderId="7" xfId="0" applyNumberFormat="1" applyFont="1" applyFill="1" applyBorder="1" applyAlignment="1"/>
    <xf numFmtId="1" fontId="17" fillId="0" borderId="0" xfId="0" applyNumberFormat="1" applyFont="1" applyFill="1" applyAlignment="1">
      <alignment horizontal="right"/>
    </xf>
    <xf numFmtId="1" fontId="17" fillId="0" borderId="7" xfId="0" applyNumberFormat="1" applyFont="1" applyFill="1" applyBorder="1" applyAlignment="1">
      <alignment horizontal="right"/>
    </xf>
    <xf numFmtId="1" fontId="19" fillId="0" borderId="0" xfId="0" applyNumberFormat="1" applyFont="1" applyFill="1" applyAlignment="1"/>
    <xf numFmtId="164" fontId="17" fillId="0" borderId="0" xfId="0" applyNumberFormat="1" applyFont="1" applyFill="1" applyBorder="1" applyAlignment="1">
      <alignment horizontal="center"/>
    </xf>
    <xf numFmtId="1" fontId="17" fillId="0" borderId="0" xfId="0" applyNumberFormat="1" applyFont="1" applyFill="1" applyBorder="1" applyAlignment="1">
      <alignment horizontal="center"/>
    </xf>
    <xf numFmtId="1" fontId="17" fillId="0" borderId="0" xfId="0" applyNumberFormat="1" applyFont="1" applyFill="1" applyBorder="1" applyAlignment="1"/>
    <xf numFmtId="1" fontId="24" fillId="0" borderId="0" xfId="0" applyNumberFormat="1" applyFont="1" applyAlignment="1">
      <alignment horizontal="center"/>
    </xf>
    <xf numFmtId="1" fontId="19" fillId="0" borderId="14" xfId="0" applyNumberFormat="1" applyFont="1" applyFill="1" applyBorder="1" applyAlignment="1"/>
    <xf numFmtId="1" fontId="17" fillId="0" borderId="0" xfId="0" applyNumberFormat="1" applyFont="1" applyFill="1" applyBorder="1" applyAlignment="1">
      <alignment horizontal="right"/>
    </xf>
    <xf numFmtId="1" fontId="19" fillId="0" borderId="0" xfId="0" applyNumberFormat="1" applyFont="1" applyFill="1" applyBorder="1" applyAlignment="1"/>
    <xf numFmtId="0" fontId="24" fillId="0" borderId="0" xfId="0" applyFont="1" applyAlignment="1">
      <alignment horizontal="center"/>
    </xf>
    <xf numFmtId="0" fontId="30" fillId="0" borderId="0" xfId="0" applyFont="1" applyAlignment="1"/>
    <xf numFmtId="3" fontId="24" fillId="0" borderId="0" xfId="0" applyNumberFormat="1" applyFont="1" applyAlignment="1"/>
    <xf numFmtId="0" fontId="16" fillId="0" borderId="0" xfId="0" applyFont="1" applyAlignment="1">
      <alignment horizontal="center"/>
    </xf>
    <xf numFmtId="3" fontId="24" fillId="0" borderId="0" xfId="0" applyNumberFormat="1" applyFont="1" applyAlignment="1">
      <alignment horizontal="center"/>
    </xf>
    <xf numFmtId="0" fontId="31" fillId="0" borderId="0" xfId="0" applyFont="1" applyAlignment="1">
      <alignment horizontal="left" indent="1"/>
    </xf>
    <xf numFmtId="0" fontId="16" fillId="0" borderId="0" xfId="0" applyFont="1" applyAlignment="1"/>
    <xf numFmtId="0" fontId="31" fillId="0" borderId="0" xfId="0" applyFont="1" applyBorder="1" applyAlignment="1">
      <alignment horizontal="left" indent="1"/>
    </xf>
    <xf numFmtId="0" fontId="24" fillId="0" borderId="0" xfId="0" applyFont="1" applyAlignment="1"/>
    <xf numFmtId="1" fontId="19" fillId="0" borderId="0" xfId="0" applyNumberFormat="1" applyFont="1" applyFill="1" applyBorder="1" applyAlignment="1">
      <alignment horizontal="right"/>
    </xf>
    <xf numFmtId="1" fontId="17" fillId="0" borderId="0" xfId="0" applyNumberFormat="1" applyFont="1" applyFill="1" applyAlignment="1">
      <alignment horizontal="right" wrapText="1"/>
    </xf>
    <xf numFmtId="1" fontId="17" fillId="0" borderId="0" xfId="0" applyNumberFormat="1" applyFont="1" applyFill="1" applyBorder="1" applyAlignment="1">
      <alignment horizontal="center" vertical="center"/>
    </xf>
    <xf numFmtId="1" fontId="17" fillId="0" borderId="0" xfId="0" applyNumberFormat="1" applyFont="1" applyFill="1" applyAlignment="1">
      <alignment horizontal="left" wrapText="1" indent="1"/>
    </xf>
    <xf numFmtId="1" fontId="19" fillId="0" borderId="0" xfId="0" applyNumberFormat="1" applyFont="1" applyFill="1" applyBorder="1" applyAlignment="1">
      <alignment horizontal="center" vertical="center"/>
    </xf>
    <xf numFmtId="0" fontId="1" fillId="0" borderId="1" xfId="0" applyFont="1" applyFill="1" applyBorder="1" applyAlignment="1">
      <alignment horizontal="left" indent="1"/>
    </xf>
    <xf numFmtId="0" fontId="1" fillId="0" borderId="8" xfId="0" applyFont="1" applyBorder="1" applyAlignment="1">
      <alignment horizontal="center" wrapText="1"/>
    </xf>
    <xf numFmtId="9" fontId="5" fillId="0" borderId="0" xfId="0" applyNumberFormat="1" applyFont="1" applyFill="1" applyBorder="1" applyAlignment="1">
      <alignment horizontal="center"/>
    </xf>
    <xf numFmtId="1" fontId="32" fillId="0" borderId="0" xfId="0" applyNumberFormat="1" applyFont="1" applyFill="1" applyAlignment="1"/>
    <xf numFmtId="9" fontId="17" fillId="0" borderId="0" xfId="0" applyNumberFormat="1" applyFont="1" applyFill="1" applyAlignment="1">
      <alignment horizontal="center"/>
    </xf>
    <xf numFmtId="1" fontId="17" fillId="0" borderId="14" xfId="0" applyNumberFormat="1" applyFont="1" applyFill="1" applyBorder="1" applyAlignment="1"/>
    <xf numFmtId="1" fontId="33" fillId="0" borderId="0" xfId="0" applyNumberFormat="1" applyFont="1" applyFill="1" applyAlignment="1"/>
    <xf numFmtId="1" fontId="16" fillId="0" borderId="0" xfId="0" applyNumberFormat="1" applyFont="1" applyAlignment="1">
      <alignment horizontal="center" vertical="center"/>
    </xf>
    <xf numFmtId="1" fontId="17" fillId="0" borderId="0" xfId="0" applyNumberFormat="1" applyFont="1" applyFill="1" applyAlignment="1">
      <alignment vertical="center"/>
    </xf>
    <xf numFmtId="1" fontId="41" fillId="0" borderId="0" xfId="0" applyNumberFormat="1" applyFont="1" applyFill="1" applyAlignment="1"/>
    <xf numFmtId="1" fontId="30" fillId="0" borderId="0" xfId="0" applyNumberFormat="1" applyFont="1" applyFill="1" applyAlignment="1">
      <alignment horizontal="center"/>
    </xf>
    <xf numFmtId="1" fontId="17" fillId="0" borderId="0" xfId="0" applyNumberFormat="1" applyFont="1" applyFill="1" applyAlignment="1">
      <alignment horizontal="right" indent="3"/>
    </xf>
    <xf numFmtId="1" fontId="17" fillId="0" borderId="0" xfId="0" applyNumberFormat="1" applyFont="1" applyFill="1" applyBorder="1" applyAlignment="1">
      <alignment horizontal="right" indent="3"/>
    </xf>
    <xf numFmtId="1" fontId="17" fillId="0" borderId="0" xfId="0" applyNumberFormat="1" applyFont="1" applyFill="1" applyAlignment="1">
      <alignment horizontal="right" indent="8"/>
    </xf>
    <xf numFmtId="1" fontId="17" fillId="0" borderId="0" xfId="0" applyNumberFormat="1" applyFont="1" applyFill="1" applyBorder="1" applyAlignment="1">
      <alignment horizontal="right" indent="8"/>
    </xf>
    <xf numFmtId="1" fontId="34" fillId="0" borderId="14" xfId="0" applyNumberFormat="1" applyFont="1" applyFill="1" applyBorder="1" applyAlignment="1">
      <alignment horizontal="center"/>
    </xf>
    <xf numFmtId="1" fontId="17" fillId="0" borderId="14" xfId="0" applyNumberFormat="1" applyFont="1" applyFill="1" applyBorder="1" applyAlignment="1">
      <alignment horizontal="left" indent="9"/>
    </xf>
    <xf numFmtId="1" fontId="17" fillId="0" borderId="14" xfId="0" applyNumberFormat="1" applyFont="1" applyFill="1" applyBorder="1" applyAlignment="1">
      <alignment horizontal="right"/>
    </xf>
    <xf numFmtId="1" fontId="17" fillId="0" borderId="14" xfId="0" applyNumberFormat="1" applyFont="1" applyFill="1" applyBorder="1" applyAlignment="1">
      <alignment horizontal="right" indent="3"/>
    </xf>
    <xf numFmtId="1" fontId="17" fillId="3" borderId="0" xfId="0" applyNumberFormat="1" applyFont="1" applyFill="1" applyAlignment="1"/>
    <xf numFmtId="1" fontId="19" fillId="3" borderId="0" xfId="0" applyNumberFormat="1" applyFont="1" applyFill="1" applyAlignment="1">
      <alignment horizontal="center"/>
    </xf>
    <xf numFmtId="1" fontId="19" fillId="3" borderId="0" xfId="0" applyNumberFormat="1" applyFont="1" applyFill="1" applyAlignment="1">
      <alignment horizontal="left"/>
    </xf>
    <xf numFmtId="1" fontId="17" fillId="0" borderId="15" xfId="0" applyNumberFormat="1" applyFont="1" applyFill="1" applyBorder="1" applyAlignment="1">
      <alignment vertical="center"/>
    </xf>
    <xf numFmtId="1" fontId="37" fillId="0" borderId="16" xfId="0" applyNumberFormat="1" applyFont="1" applyBorder="1" applyAlignment="1">
      <alignment horizontal="center" vertical="center"/>
    </xf>
    <xf numFmtId="1" fontId="39" fillId="0" borderId="16" xfId="0" applyNumberFormat="1" applyFont="1" applyBorder="1" applyAlignment="1">
      <alignment horizontal="center" vertical="center"/>
    </xf>
    <xf numFmtId="1" fontId="42" fillId="0" borderId="17" xfId="0" applyNumberFormat="1" applyFont="1" applyBorder="1" applyAlignment="1">
      <alignment horizontal="center" vertical="center"/>
    </xf>
    <xf numFmtId="1" fontId="36" fillId="0" borderId="18" xfId="0" applyNumberFormat="1" applyFont="1" applyBorder="1" applyAlignment="1">
      <alignment vertical="center"/>
    </xf>
    <xf numFmtId="1" fontId="27" fillId="0" borderId="19" xfId="0" applyNumberFormat="1" applyFont="1" applyBorder="1" applyAlignment="1">
      <alignment horizontal="center" vertical="center"/>
    </xf>
    <xf numFmtId="1" fontId="40" fillId="0" borderId="19" xfId="0" applyNumberFormat="1" applyFont="1" applyBorder="1" applyAlignment="1">
      <alignment horizontal="center" vertical="center"/>
    </xf>
    <xf numFmtId="1" fontId="18" fillId="0" borderId="15" xfId="0" applyNumberFormat="1" applyFont="1" applyBorder="1" applyAlignment="1">
      <alignment horizontal="left" wrapText="1"/>
    </xf>
    <xf numFmtId="1" fontId="19" fillId="0" borderId="16" xfId="0" applyNumberFormat="1" applyFont="1" applyFill="1" applyBorder="1" applyAlignment="1">
      <alignment horizontal="left" indent="1"/>
    </xf>
    <xf numFmtId="1" fontId="17" fillId="0" borderId="16" xfId="0" applyNumberFormat="1" applyFont="1" applyFill="1" applyBorder="1" applyAlignment="1"/>
    <xf numFmtId="1" fontId="17" fillId="0" borderId="21" xfId="0" applyNumberFormat="1" applyFont="1" applyFill="1" applyBorder="1" applyAlignment="1">
      <alignment horizontal="left" indent="1"/>
    </xf>
    <xf numFmtId="1" fontId="17" fillId="0" borderId="0" xfId="0" applyNumberFormat="1" applyFont="1" applyFill="1" applyBorder="1" applyAlignment="1">
      <alignment horizontal="left"/>
    </xf>
    <xf numFmtId="1" fontId="20" fillId="0" borderId="21" xfId="0" applyNumberFormat="1" applyFont="1" applyFill="1" applyBorder="1" applyAlignment="1">
      <alignment horizontal="left" wrapText="1" indent="1"/>
    </xf>
    <xf numFmtId="1" fontId="19" fillId="0" borderId="0" xfId="0" applyNumberFormat="1" applyFont="1" applyFill="1" applyBorder="1" applyAlignment="1">
      <alignment horizontal="left" indent="1"/>
    </xf>
    <xf numFmtId="1" fontId="23" fillId="0" borderId="0" xfId="2" applyNumberFormat="1" applyFont="1" applyFill="1" applyBorder="1" applyAlignment="1">
      <alignment horizontal="center"/>
    </xf>
    <xf numFmtId="1" fontId="17" fillId="0" borderId="0" xfId="0" applyNumberFormat="1" applyFont="1" applyFill="1" applyBorder="1" applyAlignment="1">
      <alignment horizontal="left" wrapText="1"/>
    </xf>
    <xf numFmtId="1" fontId="17" fillId="0" borderId="0" xfId="0" applyNumberFormat="1" applyFont="1" applyFill="1" applyBorder="1" applyAlignment="1">
      <alignment horizontal="left" vertical="center" wrapText="1"/>
    </xf>
    <xf numFmtId="1" fontId="22" fillId="0" borderId="21" xfId="2" applyNumberFormat="1" applyFont="1" applyFill="1" applyBorder="1" applyAlignment="1">
      <alignment horizontal="left" indent="1"/>
    </xf>
    <xf numFmtId="1" fontId="23" fillId="0" borderId="0" xfId="0" applyNumberFormat="1" applyFont="1" applyFill="1" applyBorder="1" applyAlignment="1">
      <alignment horizontal="center"/>
    </xf>
    <xf numFmtId="1" fontId="20" fillId="0" borderId="0" xfId="0" applyNumberFormat="1" applyFont="1" applyFill="1" applyBorder="1" applyAlignment="1"/>
    <xf numFmtId="1" fontId="17" fillId="0" borderId="21" xfId="0" applyNumberFormat="1" applyFont="1" applyFill="1" applyBorder="1" applyAlignment="1"/>
    <xf numFmtId="1" fontId="17" fillId="0" borderId="21" xfId="0" applyNumberFormat="1" applyFont="1" applyFill="1" applyBorder="1" applyAlignment="1">
      <alignment horizontal="center"/>
    </xf>
    <xf numFmtId="1" fontId="17" fillId="0" borderId="21" xfId="0" applyNumberFormat="1" applyFont="1" applyFill="1" applyBorder="1" applyAlignment="1">
      <alignment horizontal="right"/>
    </xf>
    <xf numFmtId="9" fontId="16" fillId="0" borderId="0" xfId="1" applyFont="1" applyFill="1" applyBorder="1" applyAlignment="1"/>
    <xf numFmtId="1" fontId="27" fillId="0" borderId="0" xfId="0" applyNumberFormat="1" applyFont="1" applyFill="1" applyBorder="1" applyAlignment="1">
      <alignment horizontal="right"/>
    </xf>
    <xf numFmtId="1" fontId="28" fillId="0" borderId="21" xfId="0" applyNumberFormat="1" applyFont="1" applyFill="1" applyBorder="1" applyAlignment="1">
      <alignment horizontal="left"/>
    </xf>
    <xf numFmtId="9" fontId="17" fillId="0" borderId="0" xfId="1" applyFont="1" applyFill="1" applyBorder="1" applyAlignment="1"/>
    <xf numFmtId="9" fontId="17" fillId="0" borderId="0" xfId="1" applyFont="1" applyFill="1" applyBorder="1" applyAlignment="1">
      <alignment horizontal="center"/>
    </xf>
    <xf numFmtId="1" fontId="29" fillId="0" borderId="0" xfId="0" applyNumberFormat="1" applyFont="1" applyFill="1" applyBorder="1" applyAlignment="1">
      <alignment horizontal="right"/>
    </xf>
    <xf numFmtId="1" fontId="17" fillId="0" borderId="22" xfId="0" applyNumberFormat="1" applyFont="1" applyFill="1" applyBorder="1" applyAlignment="1">
      <alignment horizontal="right"/>
    </xf>
    <xf numFmtId="1" fontId="17" fillId="0" borderId="23" xfId="0" applyNumberFormat="1" applyFont="1" applyFill="1" applyBorder="1" applyAlignment="1"/>
    <xf numFmtId="1" fontId="29" fillId="0" borderId="23" xfId="0" applyNumberFormat="1" applyFont="1" applyFill="1" applyBorder="1" applyAlignment="1">
      <alignment horizontal="center"/>
    </xf>
    <xf numFmtId="1" fontId="17" fillId="0" borderId="23" xfId="0" applyNumberFormat="1" applyFont="1" applyFill="1" applyBorder="1" applyAlignment="1">
      <alignment horizontal="center"/>
    </xf>
    <xf numFmtId="1" fontId="17" fillId="0" borderId="24" xfId="0" applyNumberFormat="1" applyFont="1" applyFill="1" applyBorder="1" applyAlignment="1"/>
    <xf numFmtId="1" fontId="17" fillId="0" borderId="25" xfId="0" applyNumberFormat="1" applyFont="1" applyFill="1" applyBorder="1" applyAlignment="1"/>
    <xf numFmtId="1" fontId="19" fillId="0" borderId="25" xfId="0" applyNumberFormat="1" applyFont="1" applyFill="1" applyBorder="1" applyAlignment="1"/>
    <xf numFmtId="1" fontId="19" fillId="0" borderId="25" xfId="0" applyNumberFormat="1" applyFont="1" applyFill="1" applyBorder="1" applyAlignment="1">
      <alignment horizontal="right"/>
    </xf>
    <xf numFmtId="1" fontId="17" fillId="0" borderId="26" xfId="0" applyNumberFormat="1" applyFont="1" applyFill="1" applyBorder="1" applyAlignment="1"/>
    <xf numFmtId="1" fontId="19" fillId="2" borderId="27" xfId="0" applyNumberFormat="1" applyFont="1" applyFill="1" applyBorder="1" applyAlignment="1"/>
    <xf numFmtId="1" fontId="35" fillId="0" borderId="25" xfId="0" applyNumberFormat="1" applyFont="1" applyFill="1" applyBorder="1" applyAlignment="1"/>
    <xf numFmtId="1" fontId="26" fillId="0" borderId="25" xfId="0" applyNumberFormat="1" applyFont="1" applyFill="1" applyBorder="1" applyAlignment="1"/>
    <xf numFmtId="1" fontId="19" fillId="2" borderId="28" xfId="0" applyNumberFormat="1" applyFont="1" applyFill="1" applyBorder="1" applyAlignment="1"/>
    <xf numFmtId="1" fontId="37" fillId="0" borderId="19" xfId="0" applyNumberFormat="1" applyFont="1" applyBorder="1" applyAlignment="1">
      <alignment horizontal="center" vertical="center"/>
    </xf>
    <xf numFmtId="1" fontId="17" fillId="0" borderId="29" xfId="0" applyNumberFormat="1" applyFont="1" applyFill="1" applyBorder="1" applyAlignment="1"/>
    <xf numFmtId="1" fontId="46" fillId="0" borderId="20" xfId="0" applyNumberFormat="1" applyFont="1" applyBorder="1" applyAlignment="1">
      <alignment horizontal="center" vertical="center"/>
    </xf>
    <xf numFmtId="1" fontId="25" fillId="0" borderId="0" xfId="0" applyNumberFormat="1" applyFont="1" applyFill="1" applyBorder="1" applyAlignment="1"/>
    <xf numFmtId="1" fontId="23" fillId="0" borderId="0" xfId="0" applyNumberFormat="1" applyFont="1" applyFill="1" applyAlignment="1"/>
    <xf numFmtId="1" fontId="47" fillId="0" borderId="0" xfId="0" applyNumberFormat="1" applyFont="1" applyFill="1" applyBorder="1" applyAlignment="1"/>
    <xf numFmtId="9" fontId="48" fillId="0" borderId="0" xfId="1" applyFont="1" applyFill="1" applyBorder="1" applyAlignment="1">
      <alignment horizontal="center"/>
    </xf>
    <xf numFmtId="0" fontId="17" fillId="0" borderId="0" xfId="0" applyFont="1"/>
    <xf numFmtId="0" fontId="18" fillId="0" borderId="8" xfId="0" applyFont="1" applyBorder="1" applyAlignment="1">
      <alignment horizontal="center" vertical="center" wrapText="1"/>
    </xf>
    <xf numFmtId="0" fontId="50" fillId="0" borderId="1" xfId="0" applyFont="1" applyBorder="1" applyAlignment="1">
      <alignment horizontal="center" vertical="top" wrapText="1"/>
    </xf>
    <xf numFmtId="0" fontId="24" fillId="7" borderId="1" xfId="0" applyFont="1" applyFill="1" applyBorder="1" applyAlignment="1" applyProtection="1">
      <alignment horizontal="left" vertical="center" wrapText="1"/>
      <protection locked="0"/>
    </xf>
    <xf numFmtId="0" fontId="18" fillId="0" borderId="1" xfId="0" applyFont="1" applyBorder="1" applyAlignment="1">
      <alignment horizontal="center" vertical="center" wrapText="1"/>
    </xf>
    <xf numFmtId="0" fontId="18" fillId="0" borderId="9" xfId="0" applyFont="1" applyBorder="1" applyAlignment="1">
      <alignment horizontal="center" vertical="center" wrapText="1"/>
    </xf>
    <xf numFmtId="0" fontId="50" fillId="0" borderId="1" xfId="0" applyFont="1" applyBorder="1" applyAlignment="1">
      <alignment horizontal="center" vertical="center" wrapText="1"/>
    </xf>
    <xf numFmtId="1" fontId="52" fillId="4" borderId="1" xfId="0" applyNumberFormat="1" applyFont="1" applyFill="1" applyBorder="1" applyAlignment="1" applyProtection="1">
      <alignment horizontal="right" vertical="center" wrapText="1"/>
    </xf>
    <xf numFmtId="0" fontId="18" fillId="4" borderId="9" xfId="0" applyFont="1" applyFill="1" applyBorder="1" applyAlignment="1">
      <alignment horizontal="center" vertical="center" wrapText="1"/>
    </xf>
    <xf numFmtId="0" fontId="50" fillId="4" borderId="5" xfId="0" applyFont="1" applyFill="1" applyBorder="1" applyAlignment="1">
      <alignment horizontal="center" vertical="top" wrapText="1"/>
    </xf>
    <xf numFmtId="0" fontId="18" fillId="4" borderId="4" xfId="0" applyFont="1" applyFill="1" applyBorder="1" applyAlignment="1">
      <alignment wrapText="1"/>
    </xf>
    <xf numFmtId="0" fontId="18" fillId="4" borderId="30" xfId="0" applyFont="1" applyFill="1" applyBorder="1" applyAlignment="1">
      <alignment horizontal="center" vertical="center" wrapText="1"/>
    </xf>
    <xf numFmtId="0" fontId="18" fillId="0" borderId="29" xfId="0" applyFont="1" applyBorder="1" applyAlignment="1">
      <alignment horizontal="center" vertical="center" wrapText="1"/>
    </xf>
    <xf numFmtId="0" fontId="18" fillId="0" borderId="4" xfId="0" applyFont="1" applyBorder="1" applyAlignment="1">
      <alignment horizontal="center" vertical="center" wrapText="1"/>
    </xf>
    <xf numFmtId="0" fontId="18" fillId="4" borderId="30" xfId="0" applyFont="1" applyFill="1" applyBorder="1" applyAlignment="1">
      <alignment horizontal="center" vertical="top" wrapText="1"/>
    </xf>
    <xf numFmtId="1" fontId="24" fillId="7" borderId="1" xfId="0" applyNumberFormat="1" applyFont="1" applyFill="1" applyBorder="1" applyAlignment="1" applyProtection="1">
      <alignment horizontal="right" vertical="center" wrapText="1"/>
      <protection locked="0"/>
    </xf>
    <xf numFmtId="0" fontId="50" fillId="0" borderId="12" xfId="0" applyFont="1" applyBorder="1" applyAlignment="1">
      <alignment horizontal="center" vertical="center" wrapText="1"/>
    </xf>
    <xf numFmtId="0" fontId="52" fillId="0" borderId="4" xfId="0" applyFont="1" applyBorder="1" applyAlignment="1">
      <alignment horizontal="center" vertical="center" wrapText="1"/>
    </xf>
    <xf numFmtId="0" fontId="52" fillId="0" borderId="1" xfId="0" applyFont="1" applyBorder="1" applyAlignment="1">
      <alignment horizontal="center" wrapText="1"/>
    </xf>
    <xf numFmtId="1" fontId="53" fillId="4" borderId="1" xfId="0" applyNumberFormat="1" applyFont="1" applyFill="1" applyBorder="1" applyAlignment="1" applyProtection="1">
      <alignment horizontal="right" vertical="center" wrapText="1"/>
      <protection hidden="1"/>
    </xf>
    <xf numFmtId="0" fontId="50" fillId="0" borderId="8" xfId="0" applyFont="1" applyBorder="1" applyAlignment="1">
      <alignment horizontal="center" vertical="center" wrapText="1"/>
    </xf>
    <xf numFmtId="1" fontId="24" fillId="7" borderId="8" xfId="0" applyNumberFormat="1" applyFont="1" applyFill="1" applyBorder="1" applyAlignment="1" applyProtection="1">
      <alignment horizontal="right" vertical="center" wrapText="1"/>
      <protection locked="0"/>
    </xf>
    <xf numFmtId="0" fontId="18" fillId="0" borderId="31" xfId="0" applyFont="1" applyBorder="1" applyAlignment="1">
      <alignment horizontal="center" vertical="center" wrapText="1"/>
    </xf>
    <xf numFmtId="0" fontId="50" fillId="0" borderId="9" xfId="0" applyFont="1" applyBorder="1" applyAlignment="1">
      <alignment horizontal="center" vertical="center" wrapText="1"/>
    </xf>
    <xf numFmtId="1" fontId="24" fillId="7" borderId="3" xfId="0" applyNumberFormat="1" applyFont="1" applyFill="1" applyBorder="1" applyAlignment="1" applyProtection="1">
      <alignment horizontal="right" vertical="center" wrapText="1"/>
      <protection locked="0"/>
    </xf>
    <xf numFmtId="0" fontId="18" fillId="6" borderId="13" xfId="0" applyFont="1" applyFill="1" applyBorder="1" applyAlignment="1">
      <alignment horizontal="center" wrapText="1"/>
    </xf>
    <xf numFmtId="0" fontId="18" fillId="6" borderId="32" xfId="0" applyFont="1" applyFill="1" applyBorder="1" applyAlignment="1">
      <alignment horizontal="center" wrapText="1"/>
    </xf>
    <xf numFmtId="0" fontId="18" fillId="4" borderId="8" xfId="0" applyFont="1" applyFill="1" applyBorder="1" applyAlignment="1">
      <alignment horizontal="center" vertical="top" wrapText="1"/>
    </xf>
    <xf numFmtId="0" fontId="52" fillId="0" borderId="8" xfId="0" applyFont="1" applyBorder="1" applyAlignment="1">
      <alignment horizontal="center" vertical="center" wrapText="1"/>
    </xf>
    <xf numFmtId="49" fontId="26" fillId="2" borderId="8" xfId="0" applyNumberFormat="1" applyFont="1" applyFill="1" applyBorder="1" applyAlignment="1" applyProtection="1">
      <alignment horizontal="center" vertical="center" wrapText="1"/>
      <protection hidden="1"/>
    </xf>
    <xf numFmtId="0" fontId="18" fillId="0" borderId="4" xfId="0" applyFont="1" applyFill="1" applyBorder="1" applyAlignment="1">
      <alignment horizontal="center" vertical="center" wrapText="1"/>
    </xf>
    <xf numFmtId="0" fontId="50" fillId="0" borderId="1" xfId="0" applyFont="1" applyFill="1" applyBorder="1" applyAlignment="1">
      <alignment horizontal="center" vertical="center" wrapText="1"/>
    </xf>
    <xf numFmtId="0" fontId="52" fillId="0" borderId="31" xfId="0" applyFont="1" applyFill="1" applyBorder="1" applyAlignment="1">
      <alignment horizontal="center" vertical="center" wrapText="1"/>
    </xf>
    <xf numFmtId="0" fontId="52" fillId="0" borderId="1" xfId="0" applyFont="1" applyBorder="1" applyAlignment="1">
      <alignment horizontal="center" vertical="center" wrapText="1"/>
    </xf>
    <xf numFmtId="0" fontId="18" fillId="4" borderId="12" xfId="0" applyFont="1" applyFill="1" applyBorder="1" applyAlignment="1">
      <alignment horizontal="center" vertical="center" wrapText="1"/>
    </xf>
    <xf numFmtId="0" fontId="18" fillId="4" borderId="13" xfId="0" applyFont="1" applyFill="1" applyBorder="1" applyAlignment="1">
      <alignment horizontal="center" vertical="top" wrapText="1"/>
    </xf>
    <xf numFmtId="49" fontId="55" fillId="8" borderId="8" xfId="0" applyNumberFormat="1" applyFont="1" applyFill="1" applyBorder="1" applyAlignment="1" applyProtection="1">
      <alignment horizontal="center" vertical="center" wrapText="1"/>
      <protection hidden="1"/>
    </xf>
    <xf numFmtId="0" fontId="50" fillId="0" borderId="8" xfId="0" applyFont="1" applyBorder="1" applyAlignment="1">
      <alignment horizontal="center" vertical="top" wrapText="1"/>
    </xf>
    <xf numFmtId="0" fontId="52" fillId="0" borderId="9" xfId="0" applyFont="1" applyBorder="1" applyAlignment="1">
      <alignment horizontal="center" vertical="center" wrapText="1"/>
    </xf>
    <xf numFmtId="0" fontId="18" fillId="0" borderId="32" xfId="0" applyFont="1" applyBorder="1" applyAlignment="1">
      <alignment horizontal="center" vertical="center" wrapText="1"/>
    </xf>
    <xf numFmtId="0" fontId="50" fillId="0" borderId="30" xfId="0" applyFont="1" applyBorder="1" applyAlignment="1">
      <alignment horizontal="center" vertical="center" wrapText="1"/>
    </xf>
    <xf numFmtId="1" fontId="24" fillId="7" borderId="13" xfId="0" applyNumberFormat="1" applyFont="1" applyFill="1" applyBorder="1" applyAlignment="1" applyProtection="1">
      <alignment horizontal="right" vertical="center" wrapText="1"/>
      <protection locked="0"/>
    </xf>
    <xf numFmtId="1" fontId="24" fillId="7" borderId="6" xfId="0" applyNumberFormat="1" applyFont="1" applyFill="1" applyBorder="1" applyAlignment="1" applyProtection="1">
      <alignment horizontal="right" vertical="center" wrapText="1"/>
      <protection locked="0"/>
    </xf>
    <xf numFmtId="0" fontId="50" fillId="0" borderId="5" xfId="0" applyFont="1" applyBorder="1" applyAlignment="1">
      <alignment horizontal="center" vertical="center" wrapText="1"/>
    </xf>
    <xf numFmtId="0" fontId="18" fillId="6" borderId="6" xfId="0" applyFont="1" applyFill="1" applyBorder="1" applyAlignment="1">
      <alignment horizontal="center" wrapText="1"/>
    </xf>
    <xf numFmtId="0" fontId="18" fillId="6" borderId="29" xfId="0" applyFont="1" applyFill="1" applyBorder="1" applyAlignment="1">
      <alignment horizontal="center" wrapText="1"/>
    </xf>
    <xf numFmtId="0" fontId="52" fillId="0" borderId="30" xfId="0" applyFont="1" applyBorder="1" applyAlignment="1">
      <alignment horizontal="center" vertical="center" wrapText="1"/>
    </xf>
    <xf numFmtId="0" fontId="18" fillId="0" borderId="29" xfId="0" applyFont="1" applyBorder="1" applyAlignment="1">
      <alignment horizontal="center" vertical="top" wrapText="1"/>
    </xf>
    <xf numFmtId="0" fontId="18" fillId="0" borderId="4" xfId="0" applyFont="1" applyBorder="1" applyAlignment="1">
      <alignment horizontal="center" vertical="top" wrapText="1"/>
    </xf>
    <xf numFmtId="0" fontId="50" fillId="0" borderId="5" xfId="0" applyFont="1" applyBorder="1" applyAlignment="1">
      <alignment horizontal="center" vertical="top" wrapText="1"/>
    </xf>
    <xf numFmtId="0" fontId="52" fillId="0" borderId="4" xfId="0" applyFont="1" applyBorder="1" applyAlignment="1">
      <alignment horizontal="center" vertical="top" wrapText="1"/>
    </xf>
    <xf numFmtId="0" fontId="52" fillId="4" borderId="5" xfId="0" applyFont="1" applyFill="1" applyBorder="1" applyAlignment="1">
      <alignment horizontal="center" wrapText="1"/>
    </xf>
    <xf numFmtId="0" fontId="52" fillId="4" borderId="4" xfId="0" applyFont="1" applyFill="1" applyBorder="1" applyAlignment="1">
      <alignment wrapText="1"/>
    </xf>
    <xf numFmtId="49" fontId="53" fillId="4" borderId="8" xfId="0" applyNumberFormat="1" applyFont="1" applyFill="1" applyBorder="1" applyAlignment="1" applyProtection="1">
      <alignment horizontal="center" vertical="center" wrapText="1"/>
      <protection hidden="1"/>
    </xf>
    <xf numFmtId="0" fontId="18" fillId="0" borderId="6" xfId="0" applyFont="1" applyBorder="1" applyAlignment="1">
      <alignment horizontal="center" vertical="top" wrapText="1"/>
    </xf>
    <xf numFmtId="0" fontId="51" fillId="0" borderId="0" xfId="0" applyFont="1" applyBorder="1" applyAlignment="1">
      <alignment wrapText="1"/>
    </xf>
    <xf numFmtId="0" fontId="18" fillId="0" borderId="0" xfId="0" applyFont="1" applyBorder="1" applyAlignment="1">
      <alignment horizontal="center" vertical="center" wrapText="1"/>
    </xf>
    <xf numFmtId="0" fontId="18" fillId="0" borderId="0" xfId="0" applyFont="1" applyBorder="1" applyAlignment="1">
      <alignment horizontal="left" vertical="center" wrapText="1"/>
    </xf>
    <xf numFmtId="0" fontId="24" fillId="0" borderId="0" xfId="0" applyFont="1" applyBorder="1" applyAlignment="1">
      <alignment vertical="center" wrapText="1"/>
    </xf>
    <xf numFmtId="0" fontId="50" fillId="0" borderId="0" xfId="0" applyFont="1" applyFill="1" applyBorder="1" applyAlignment="1">
      <alignment horizontal="center" vertical="center" wrapText="1"/>
    </xf>
    <xf numFmtId="1" fontId="24" fillId="0" borderId="0" xfId="0" applyNumberFormat="1" applyFont="1" applyFill="1" applyBorder="1" applyAlignment="1" applyProtection="1">
      <alignment horizontal="right" vertical="center" wrapText="1"/>
      <protection locked="0"/>
    </xf>
    <xf numFmtId="0" fontId="18" fillId="0" borderId="36" xfId="0" applyFont="1" applyBorder="1" applyAlignment="1">
      <alignment horizontal="center" vertical="center" wrapText="1"/>
    </xf>
    <xf numFmtId="49" fontId="26" fillId="2" borderId="26" xfId="0" applyNumberFormat="1" applyFont="1" applyFill="1" applyBorder="1" applyAlignment="1" applyProtection="1">
      <alignment horizontal="center" vertical="center" wrapText="1"/>
      <protection hidden="1"/>
    </xf>
    <xf numFmtId="0" fontId="18" fillId="0" borderId="37" xfId="0" applyFont="1" applyBorder="1" applyAlignment="1">
      <alignment horizontal="center" vertical="center" wrapText="1"/>
    </xf>
    <xf numFmtId="49" fontId="55" fillId="8" borderId="26" xfId="0" applyNumberFormat="1" applyFont="1" applyFill="1" applyBorder="1" applyAlignment="1" applyProtection="1">
      <alignment horizontal="center" vertical="center" wrapText="1"/>
      <protection hidden="1"/>
    </xf>
    <xf numFmtId="0" fontId="18" fillId="0" borderId="38" xfId="0" applyFont="1" applyBorder="1" applyAlignment="1">
      <alignment horizontal="center" vertical="center" wrapText="1"/>
    </xf>
    <xf numFmtId="49" fontId="55" fillId="8" borderId="40" xfId="0" applyNumberFormat="1" applyFont="1" applyFill="1" applyBorder="1" applyAlignment="1" applyProtection="1">
      <alignment horizontal="center" vertical="center" wrapText="1"/>
      <protection hidden="1"/>
    </xf>
    <xf numFmtId="0" fontId="17" fillId="0" borderId="0" xfId="0" applyFont="1" applyFill="1"/>
    <xf numFmtId="0" fontId="18" fillId="0" borderId="4" xfId="0" applyFont="1" applyBorder="1" applyAlignment="1">
      <alignment horizontal="center" vertical="center" wrapText="1"/>
    </xf>
    <xf numFmtId="0" fontId="18" fillId="6" borderId="13" xfId="0" applyFont="1" applyFill="1" applyBorder="1" applyAlignment="1">
      <alignment horizontal="center" wrapText="1"/>
    </xf>
    <xf numFmtId="0" fontId="18" fillId="6" borderId="32" xfId="0" applyFont="1" applyFill="1" applyBorder="1" applyAlignment="1">
      <alignment horizontal="center" wrapText="1"/>
    </xf>
    <xf numFmtId="0" fontId="24" fillId="0" borderId="0" xfId="0" applyFont="1" applyFill="1" applyBorder="1" applyAlignment="1">
      <alignment vertical="center" wrapText="1"/>
    </xf>
    <xf numFmtId="0" fontId="13" fillId="0" borderId="1" xfId="0" applyFont="1" applyFill="1" applyBorder="1" applyAlignment="1">
      <alignment horizontal="center"/>
    </xf>
    <xf numFmtId="0" fontId="1"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49" fillId="5" borderId="12" xfId="0" applyFont="1" applyFill="1" applyBorder="1" applyAlignment="1">
      <alignment horizontal="center" vertical="center" wrapText="1"/>
    </xf>
    <xf numFmtId="0" fontId="49" fillId="5" borderId="11" xfId="0" applyFont="1" applyFill="1" applyBorder="1" applyAlignment="1">
      <alignment horizontal="center" vertical="center" wrapText="1"/>
    </xf>
    <xf numFmtId="0" fontId="49" fillId="5" borderId="31" xfId="0" applyFont="1" applyFill="1" applyBorder="1" applyAlignment="1">
      <alignment horizontal="center" vertical="center" wrapText="1"/>
    </xf>
    <xf numFmtId="0" fontId="18" fillId="0" borderId="5" xfId="0" applyFont="1" applyBorder="1" applyAlignment="1">
      <alignment horizontal="left" vertical="center" wrapText="1"/>
    </xf>
    <xf numFmtId="0" fontId="18" fillId="0" borderId="4" xfId="0" applyFont="1" applyBorder="1" applyAlignment="1">
      <alignment horizontal="left" vertical="center" wrapText="1"/>
    </xf>
    <xf numFmtId="0" fontId="18" fillId="0" borderId="30" xfId="0" applyFont="1" applyBorder="1" applyAlignment="1">
      <alignment horizontal="center" vertical="center" textRotation="90" wrapText="1"/>
    </xf>
    <xf numFmtId="0" fontId="51" fillId="0" borderId="30" xfId="0" applyFont="1" applyBorder="1" applyAlignment="1">
      <alignment wrapText="1"/>
    </xf>
    <xf numFmtId="0" fontId="51" fillId="0" borderId="8" xfId="0" applyFont="1" applyBorder="1" applyAlignment="1">
      <alignment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29" xfId="0" applyFont="1" applyBorder="1" applyAlignment="1">
      <alignment horizontal="left" vertical="center" wrapText="1"/>
    </xf>
    <xf numFmtId="0" fontId="18" fillId="0" borderId="3" xfId="0" applyFont="1" applyBorder="1" applyAlignment="1">
      <alignment horizontal="left" vertical="center" wrapText="1"/>
    </xf>
    <xf numFmtId="0" fontId="18" fillId="4" borderId="3"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8" fillId="4" borderId="30"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51" fillId="0" borderId="5" xfId="0" applyFont="1" applyBorder="1" applyAlignment="1">
      <alignment horizontal="left" vertical="center" wrapText="1"/>
    </xf>
    <xf numFmtId="0" fontId="51" fillId="0" borderId="4" xfId="0" applyFont="1" applyBorder="1" applyAlignment="1">
      <alignment horizontal="left" vertical="center" wrapText="1"/>
    </xf>
    <xf numFmtId="0" fontId="18" fillId="6" borderId="12" xfId="0" applyFont="1" applyFill="1" applyBorder="1" applyAlignment="1">
      <alignment horizontal="center" wrapText="1"/>
    </xf>
    <xf numFmtId="0" fontId="18" fillId="6" borderId="32" xfId="0" applyFont="1" applyFill="1" applyBorder="1" applyAlignment="1">
      <alignment horizontal="center" wrapText="1"/>
    </xf>
    <xf numFmtId="0" fontId="18" fillId="6" borderId="13" xfId="0" applyFont="1" applyFill="1" applyBorder="1" applyAlignment="1">
      <alignment horizontal="center" wrapText="1"/>
    </xf>
    <xf numFmtId="0" fontId="18" fillId="6" borderId="6" xfId="0" applyFont="1" applyFill="1" applyBorder="1" applyAlignment="1">
      <alignment horizontal="center" wrapText="1"/>
    </xf>
    <xf numFmtId="0" fontId="18" fillId="6" borderId="29" xfId="0" applyFont="1" applyFill="1" applyBorder="1" applyAlignment="1">
      <alignment horizontal="center" wrapText="1"/>
    </xf>
    <xf numFmtId="0" fontId="51" fillId="0" borderId="5" xfId="0" applyFont="1" applyBorder="1" applyAlignment="1">
      <alignment vertical="center" wrapText="1"/>
    </xf>
    <xf numFmtId="0" fontId="51" fillId="0" borderId="4" xfId="0" applyFont="1" applyBorder="1" applyAlignment="1">
      <alignment vertical="center" wrapText="1"/>
    </xf>
    <xf numFmtId="0" fontId="52" fillId="0" borderId="3" xfId="0" applyFont="1" applyBorder="1" applyAlignment="1">
      <alignment horizontal="left" vertical="center" wrapText="1"/>
    </xf>
    <xf numFmtId="0" fontId="52" fillId="0" borderId="5" xfId="0" applyFont="1" applyBorder="1" applyAlignment="1">
      <alignment horizontal="left" vertical="center" wrapText="1"/>
    </xf>
    <xf numFmtId="0" fontId="52" fillId="0" borderId="4" xfId="0" applyFont="1" applyBorder="1" applyAlignment="1">
      <alignment horizontal="left" vertical="center" wrapText="1"/>
    </xf>
    <xf numFmtId="0" fontId="18" fillId="6" borderId="31" xfId="0" applyFont="1" applyFill="1" applyBorder="1" applyAlignment="1">
      <alignment horizontal="center" wrapText="1"/>
    </xf>
    <xf numFmtId="0" fontId="54" fillId="0" borderId="3" xfId="0" applyFont="1" applyBorder="1" applyAlignment="1">
      <alignment horizontal="left" vertical="center" wrapText="1"/>
    </xf>
    <xf numFmtId="0" fontId="38" fillId="0" borderId="5" xfId="0" applyFont="1" applyBorder="1" applyAlignment="1">
      <alignment horizontal="left" vertical="center" wrapText="1"/>
    </xf>
    <xf numFmtId="0" fontId="38" fillId="0" borderId="4" xfId="0" applyFont="1" applyBorder="1" applyAlignment="1">
      <alignment horizontal="left" vertical="center" wrapText="1"/>
    </xf>
    <xf numFmtId="0" fontId="18" fillId="0" borderId="12" xfId="0" applyFont="1" applyBorder="1" applyAlignment="1">
      <alignment horizontal="left" vertical="center" wrapText="1"/>
    </xf>
    <xf numFmtId="0" fontId="51" fillId="0" borderId="11" xfId="0" applyFont="1" applyBorder="1" applyAlignment="1">
      <alignment vertical="center" wrapText="1"/>
    </xf>
    <xf numFmtId="0" fontId="51" fillId="0" borderId="31" xfId="0" applyFont="1" applyBorder="1" applyAlignment="1">
      <alignment vertical="center" wrapText="1"/>
    </xf>
    <xf numFmtId="0" fontId="58" fillId="0" borderId="3" xfId="0" applyFont="1" applyBorder="1" applyAlignment="1">
      <alignment horizontal="left" vertical="center" wrapText="1"/>
    </xf>
    <xf numFmtId="0" fontId="59" fillId="0" borderId="5" xfId="0" applyFont="1" applyBorder="1" applyAlignment="1">
      <alignment vertical="center" wrapText="1"/>
    </xf>
    <xf numFmtId="0" fontId="59" fillId="0" borderId="4" xfId="0" applyFont="1" applyBorder="1" applyAlignment="1">
      <alignment vertical="center" wrapText="1"/>
    </xf>
    <xf numFmtId="0" fontId="18" fillId="4" borderId="4" xfId="0" applyFont="1" applyFill="1" applyBorder="1" applyAlignment="1">
      <alignment horizontal="left" vertical="center" wrapText="1"/>
    </xf>
    <xf numFmtId="0" fontId="38" fillId="0" borderId="4" xfId="0" applyFont="1" applyBorder="1" applyAlignment="1">
      <alignment vertical="center" wrapText="1"/>
    </xf>
    <xf numFmtId="0" fontId="38" fillId="0" borderId="5" xfId="0" applyFont="1" applyBorder="1" applyAlignment="1">
      <alignment vertical="center" wrapText="1"/>
    </xf>
    <xf numFmtId="0" fontId="24" fillId="0" borderId="5" xfId="0" applyFont="1" applyBorder="1" applyAlignment="1">
      <alignment vertical="center" wrapText="1"/>
    </xf>
    <xf numFmtId="0" fontId="24" fillId="0" borderId="4" xfId="0" applyFont="1" applyBorder="1" applyAlignment="1">
      <alignment vertical="center" wrapText="1"/>
    </xf>
    <xf numFmtId="0" fontId="24" fillId="0" borderId="5" xfId="0" applyFont="1" applyBorder="1" applyAlignment="1">
      <alignment horizontal="left" vertical="center" wrapText="1"/>
    </xf>
    <xf numFmtId="0" fontId="24" fillId="0" borderId="4" xfId="0" applyFont="1" applyBorder="1" applyAlignment="1">
      <alignment horizontal="left" vertical="center" wrapText="1"/>
    </xf>
    <xf numFmtId="0" fontId="18" fillId="2" borderId="3" xfId="0" applyFont="1" applyFill="1" applyBorder="1" applyAlignment="1">
      <alignment horizontal="left" vertical="center" wrapText="1"/>
    </xf>
    <xf numFmtId="0" fontId="24" fillId="2" borderId="4" xfId="0" applyFont="1" applyFill="1" applyBorder="1" applyAlignment="1">
      <alignment vertical="center" wrapText="1"/>
    </xf>
    <xf numFmtId="0" fontId="57" fillId="0" borderId="3" xfId="0" applyFont="1" applyBorder="1" applyAlignment="1">
      <alignment horizontal="left" vertical="center" wrapText="1"/>
    </xf>
    <xf numFmtId="0" fontId="31" fillId="0" borderId="5" xfId="0" applyFont="1" applyBorder="1" applyAlignment="1">
      <alignment vertical="center" wrapText="1"/>
    </xf>
    <xf numFmtId="0" fontId="31" fillId="0" borderId="4" xfId="0" applyFont="1" applyBorder="1" applyAlignment="1">
      <alignment vertical="center" wrapText="1"/>
    </xf>
    <xf numFmtId="0" fontId="54" fillId="0" borderId="12" xfId="0" applyFont="1" applyBorder="1" applyAlignment="1">
      <alignment horizontal="left" vertical="center" wrapText="1"/>
    </xf>
    <xf numFmtId="0" fontId="38" fillId="0" borderId="11" xfId="0" applyFont="1" applyBorder="1" applyAlignment="1">
      <alignment vertical="center" wrapText="1"/>
    </xf>
    <xf numFmtId="0" fontId="38" fillId="0" borderId="31" xfId="0" applyFont="1" applyBorder="1" applyAlignment="1">
      <alignment vertical="center" wrapText="1"/>
    </xf>
    <xf numFmtId="0" fontId="24" fillId="0" borderId="7" xfId="0" applyFont="1" applyBorder="1" applyAlignment="1">
      <alignment vertical="center" wrapText="1"/>
    </xf>
    <xf numFmtId="0" fontId="24" fillId="0" borderId="29" xfId="0" applyFont="1" applyBorder="1" applyAlignment="1">
      <alignment vertical="center" wrapText="1"/>
    </xf>
    <xf numFmtId="0" fontId="53" fillId="0" borderId="5" xfId="0" applyFont="1" applyBorder="1" applyAlignment="1">
      <alignment vertical="center" wrapText="1"/>
    </xf>
    <xf numFmtId="0" fontId="53" fillId="0" borderId="4" xfId="0" applyFont="1" applyBorder="1" applyAlignment="1">
      <alignment vertical="center" wrapText="1"/>
    </xf>
    <xf numFmtId="0" fontId="18" fillId="6" borderId="12" xfId="0" applyFont="1" applyFill="1" applyBorder="1" applyAlignment="1">
      <alignment horizontal="center" vertical="top" wrapText="1"/>
    </xf>
    <xf numFmtId="0" fontId="18" fillId="6" borderId="31" xfId="0" applyFont="1" applyFill="1" applyBorder="1" applyAlignment="1">
      <alignment horizontal="center" vertical="top" wrapText="1"/>
    </xf>
    <xf numFmtId="0" fontId="18" fillId="6" borderId="13" xfId="0" applyFont="1" applyFill="1" applyBorder="1" applyAlignment="1">
      <alignment horizontal="center" vertical="top" wrapText="1"/>
    </xf>
    <xf numFmtId="0" fontId="18" fillId="6" borderId="32" xfId="0" applyFont="1" applyFill="1" applyBorder="1" applyAlignment="1">
      <alignment horizontal="center" vertical="top" wrapText="1"/>
    </xf>
    <xf numFmtId="0" fontId="52" fillId="4" borderId="3" xfId="0" applyFont="1" applyFill="1" applyBorder="1" applyAlignment="1">
      <alignment horizontal="left" vertical="center" wrapText="1"/>
    </xf>
    <xf numFmtId="0" fontId="53" fillId="4" borderId="5" xfId="0" applyFont="1" applyFill="1" applyBorder="1" applyAlignment="1">
      <alignment horizontal="left" vertical="center" wrapText="1"/>
    </xf>
    <xf numFmtId="0" fontId="52" fillId="4" borderId="5" xfId="0" applyFont="1" applyFill="1" applyBorder="1" applyAlignment="1">
      <alignment horizontal="left" vertical="center" wrapText="1"/>
    </xf>
    <xf numFmtId="0" fontId="52" fillId="4" borderId="4" xfId="0" applyFont="1" applyFill="1" applyBorder="1" applyAlignment="1">
      <alignment horizontal="left"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9" xfId="0" applyFont="1" applyBorder="1" applyAlignment="1">
      <alignment horizontal="left" vertical="center" wrapText="1" indent="1"/>
    </xf>
    <xf numFmtId="0" fontId="24" fillId="0" borderId="39" xfId="0" applyFont="1" applyBorder="1" applyAlignment="1">
      <alignment horizontal="left" vertical="center" wrapText="1" indent="1"/>
    </xf>
    <xf numFmtId="0" fontId="18" fillId="0" borderId="8" xfId="0" applyFont="1" applyBorder="1" applyAlignment="1">
      <alignment horizontal="left" vertical="center" wrapText="1" indent="1"/>
    </xf>
    <xf numFmtId="0" fontId="24" fillId="0" borderId="8" xfId="0" applyFont="1" applyBorder="1" applyAlignment="1">
      <alignment horizontal="left" vertical="center" wrapText="1" indent="1"/>
    </xf>
    <xf numFmtId="0" fontId="18" fillId="0" borderId="1" xfId="0" applyFont="1" applyBorder="1" applyAlignment="1">
      <alignment horizontal="left" vertical="center" wrapText="1" indent="1"/>
    </xf>
    <xf numFmtId="0" fontId="24" fillId="0" borderId="1" xfId="0" applyFont="1" applyBorder="1" applyAlignment="1">
      <alignment horizontal="left" vertical="center" wrapText="1" indent="1"/>
    </xf>
    <xf numFmtId="0" fontId="24" fillId="0" borderId="7" xfId="0" applyFont="1" applyBorder="1" applyAlignment="1">
      <alignment horizontal="left" vertical="center" wrapText="1"/>
    </xf>
    <xf numFmtId="0" fontId="56" fillId="0" borderId="33" xfId="0" applyFont="1" applyBorder="1" applyAlignment="1">
      <alignment horizontal="center" vertical="center"/>
    </xf>
    <xf numFmtId="0" fontId="56" fillId="0" borderId="34" xfId="0" applyFont="1" applyBorder="1" applyAlignment="1">
      <alignment horizontal="center" vertical="center"/>
    </xf>
    <xf numFmtId="0" fontId="56" fillId="0" borderId="35" xfId="0" applyFont="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9" fontId="1" fillId="0" borderId="1" xfId="0" applyNumberFormat="1" applyFont="1" applyFill="1" applyBorder="1" applyAlignment="1">
      <alignment horizontal="left" vertical="center" wrapText="1"/>
    </xf>
    <xf numFmtId="0" fontId="1" fillId="0" borderId="3" xfId="0" applyFont="1" applyBorder="1" applyAlignment="1">
      <alignment horizontal="left" wrapText="1"/>
    </xf>
    <xf numFmtId="0" fontId="1" fillId="0" borderId="5" xfId="0" applyFont="1" applyBorder="1" applyAlignment="1">
      <alignment horizontal="left" wrapText="1"/>
    </xf>
    <xf numFmtId="0" fontId="6" fillId="0" borderId="0" xfId="0" applyFont="1" applyFill="1" applyBorder="1" applyAlignment="1">
      <alignment horizontal="center" vertical="center"/>
    </xf>
    <xf numFmtId="0" fontId="1" fillId="0" borderId="4" xfId="0" applyFont="1" applyBorder="1" applyAlignment="1">
      <alignment horizontal="left" wrapText="1"/>
    </xf>
    <xf numFmtId="0" fontId="1" fillId="0" borderId="1" xfId="0" applyFont="1" applyFill="1" applyBorder="1" applyAlignment="1">
      <alignment horizontal="left"/>
    </xf>
    <xf numFmtId="49" fontId="13" fillId="0" borderId="1" xfId="0" applyNumberFormat="1" applyFont="1" applyFill="1" applyBorder="1" applyAlignment="1">
      <alignment horizontal="left" vertical="center" wrapText="1"/>
    </xf>
    <xf numFmtId="14" fontId="1"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1" fontId="16" fillId="0" borderId="16" xfId="0" applyNumberFormat="1" applyFont="1" applyBorder="1" applyAlignment="1">
      <alignment horizontal="center" vertical="center"/>
    </xf>
    <xf numFmtId="1" fontId="43" fillId="0" borderId="0" xfId="0" applyNumberFormat="1" applyFont="1" applyFill="1" applyAlignment="1">
      <alignment horizontal="center" vertical="center"/>
    </xf>
    <xf numFmtId="0" fontId="1" fillId="0" borderId="1" xfId="0" applyFont="1" applyBorder="1" applyAlignment="1">
      <alignment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4" fillId="0" borderId="3" xfId="0" applyFont="1" applyFill="1" applyBorder="1" applyAlignment="1">
      <alignment horizontal="justify" vertical="center" wrapText="1"/>
    </xf>
    <xf numFmtId="0" fontId="4" fillId="0" borderId="4" xfId="0" applyFont="1" applyFill="1" applyBorder="1" applyAlignment="1">
      <alignment horizontal="justify" vertical="center" wrapText="1"/>
    </xf>
    <xf numFmtId="164" fontId="62" fillId="0" borderId="0" xfId="0" applyNumberFormat="1" applyFont="1" applyFill="1" applyBorder="1" applyAlignment="1">
      <alignment horizontal="center"/>
    </xf>
    <xf numFmtId="1" fontId="62" fillId="0" borderId="0" xfId="0" applyNumberFormat="1" applyFont="1" applyFill="1" applyBorder="1" applyAlignment="1"/>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280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rosoft/Desktop/2017_ITR3_PR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ril-2020/ITR3_2019_PR5.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evelopment/e-Filing/ITR%203/AY%202017-18/Test/27-03-2017/2017_ITR2_Z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Profit and Loss"/>
      <sheetName val="Part A - OI"/>
      <sheetName val="Quantitative Details"/>
      <sheetName val="Part B - TI TTI"/>
      <sheetName val="Sheet1"/>
      <sheetName val="ITold"/>
      <sheetName val="Tax Calculated"/>
      <sheetName val="IT"/>
      <sheetName val="TDS"/>
      <sheetName val="Schedule S"/>
      <sheetName val="House Property"/>
      <sheetName val="BP"/>
      <sheetName val="DPM - DOA"/>
      <sheetName val="DEP_DCG"/>
      <sheetName val="ESR"/>
      <sheetName val="CG"/>
      <sheetName val="OS"/>
      <sheetName val="CYLA - BFLA"/>
      <sheetName val="CFL"/>
      <sheetName val="Unabsorbed Depreciation"/>
      <sheetName val="ICDS"/>
      <sheetName val="10A"/>
      <sheetName val="80_"/>
      <sheetName val="VI-A"/>
      <sheetName val="80G"/>
      <sheetName val="SPI - SI - IF"/>
      <sheetName val="AMT"/>
      <sheetName val="AMTC"/>
      <sheetName val="EI"/>
      <sheetName val="FSI1"/>
      <sheetName val="PTI"/>
      <sheetName val="FSI"/>
      <sheetName val="TR_FA"/>
      <sheetName val="Sch 5A"/>
      <sheetName val="AL"/>
      <sheetName val="OLDAL"/>
      <sheetName val="Temporary Values"/>
      <sheetName val="DropDownValues"/>
      <sheetName val="Pre XML"/>
      <sheetName val="BA"/>
      <sheetName val="Instructions"/>
    </sheetNames>
    <sheetDataSet>
      <sheetData sheetId="0" refreshError="1"/>
      <sheetData sheetId="1" refreshError="1">
        <row r="8">
          <cell r="AJ8" t="str">
            <v>(Select)</v>
          </cell>
        </row>
        <row r="18">
          <cell r="AC18" t="str">
            <v>(Select)</v>
          </cell>
        </row>
        <row r="23">
          <cell r="AN23" t="str">
            <v>(Select)</v>
          </cell>
        </row>
        <row r="36">
          <cell r="AM36" t="str">
            <v>(Select)</v>
          </cell>
        </row>
        <row r="45">
          <cell r="N45" t="str">
            <v>(Select)</v>
          </cell>
        </row>
        <row r="49">
          <cell r="D49" t="str">
            <v>(Select)</v>
          </cell>
        </row>
        <row r="50">
          <cell r="D50" t="str">
            <v>(Select)</v>
          </cell>
        </row>
        <row r="51">
          <cell r="D51" t="str">
            <v>(Select)</v>
          </cell>
        </row>
        <row r="52">
          <cell r="D52" t="str">
            <v>(Select)</v>
          </cell>
        </row>
        <row r="53">
          <cell r="D53" t="str">
            <v>(Select)</v>
          </cell>
        </row>
        <row r="54">
          <cell r="D54" t="str">
            <v>(Select)</v>
          </cell>
        </row>
        <row r="55">
          <cell r="D55" t="str">
            <v>(Select)</v>
          </cell>
        </row>
      </sheetData>
      <sheetData sheetId="2" refreshError="1">
        <row r="3">
          <cell r="C3" t="str">
            <v>(Select)</v>
          </cell>
        </row>
        <row r="4">
          <cell r="C4" t="str">
            <v>(Select)</v>
          </cell>
        </row>
        <row r="5">
          <cell r="C5" t="str">
            <v>(Select)</v>
          </cell>
        </row>
      </sheetData>
      <sheetData sheetId="3" refreshError="1">
        <row r="63">
          <cell r="J63">
            <v>0</v>
          </cell>
        </row>
        <row r="77">
          <cell r="J77">
            <v>0</v>
          </cell>
        </row>
      </sheetData>
      <sheetData sheetId="4" refreshError="1"/>
      <sheetData sheetId="5" refreshError="1">
        <row r="35">
          <cell r="J35">
            <v>0</v>
          </cell>
        </row>
        <row r="46">
          <cell r="J46">
            <v>0</v>
          </cell>
        </row>
        <row r="57">
          <cell r="J57">
            <v>0</v>
          </cell>
        </row>
        <row r="65">
          <cell r="J65">
            <v>0</v>
          </cell>
        </row>
        <row r="74">
          <cell r="J74">
            <v>0</v>
          </cell>
        </row>
        <row r="83">
          <cell r="J83">
            <v>0</v>
          </cell>
        </row>
      </sheetData>
      <sheetData sheetId="6" refreshError="1"/>
      <sheetData sheetId="7" refreshError="1">
        <row r="2">
          <cell r="J2">
            <v>0</v>
          </cell>
        </row>
        <row r="3">
          <cell r="J3">
            <v>0</v>
          </cell>
        </row>
        <row r="7">
          <cell r="H7">
            <v>0</v>
          </cell>
        </row>
        <row r="9">
          <cell r="J9">
            <v>0</v>
          </cell>
        </row>
        <row r="15">
          <cell r="H15">
            <v>0</v>
          </cell>
        </row>
        <row r="19">
          <cell r="H19">
            <v>0</v>
          </cell>
        </row>
        <row r="20">
          <cell r="J20">
            <v>0</v>
          </cell>
        </row>
        <row r="25">
          <cell r="J25">
            <v>0</v>
          </cell>
        </row>
        <row r="26">
          <cell r="J26">
            <v>0</v>
          </cell>
        </row>
        <row r="27">
          <cell r="J27">
            <v>0</v>
          </cell>
        </row>
        <row r="28">
          <cell r="J28">
            <v>0</v>
          </cell>
        </row>
        <row r="29">
          <cell r="J29">
            <v>0</v>
          </cell>
        </row>
        <row r="30">
          <cell r="J30">
            <v>0</v>
          </cell>
        </row>
        <row r="31">
          <cell r="J31">
            <v>0</v>
          </cell>
        </row>
        <row r="32">
          <cell r="J32">
            <v>0</v>
          </cell>
        </row>
        <row r="34">
          <cell r="H34">
            <v>0</v>
          </cell>
        </row>
        <row r="35">
          <cell r="H35">
            <v>0</v>
          </cell>
        </row>
        <row r="36">
          <cell r="J36">
            <v>0</v>
          </cell>
        </row>
        <row r="37">
          <cell r="J37">
            <v>0</v>
          </cell>
        </row>
        <row r="38">
          <cell r="J38">
            <v>0</v>
          </cell>
        </row>
        <row r="39">
          <cell r="J39">
            <v>0</v>
          </cell>
        </row>
        <row r="40">
          <cell r="J40">
            <v>0</v>
          </cell>
          <cell r="Q40">
            <v>0</v>
          </cell>
        </row>
        <row r="44">
          <cell r="J44">
            <v>0</v>
          </cell>
        </row>
        <row r="45">
          <cell r="J45">
            <v>0</v>
          </cell>
        </row>
        <row r="46">
          <cell r="J46">
            <v>0</v>
          </cell>
          <cell r="Q46">
            <v>0</v>
          </cell>
        </row>
        <row r="47">
          <cell r="J47">
            <v>0</v>
          </cell>
          <cell r="Q47">
            <v>1850000</v>
          </cell>
        </row>
        <row r="48">
          <cell r="S48" t="str">
            <v>0</v>
          </cell>
        </row>
        <row r="50">
          <cell r="H50">
            <v>0</v>
          </cell>
          <cell r="Q50">
            <v>0</v>
          </cell>
        </row>
        <row r="51">
          <cell r="H51">
            <v>0</v>
          </cell>
        </row>
        <row r="52">
          <cell r="J52">
            <v>0</v>
          </cell>
        </row>
        <row r="56">
          <cell r="J56">
            <v>0</v>
          </cell>
        </row>
        <row r="57">
          <cell r="J57">
            <v>0</v>
          </cell>
          <cell r="Q57">
            <v>-10000000</v>
          </cell>
        </row>
        <row r="59">
          <cell r="H59">
            <v>0</v>
          </cell>
        </row>
        <row r="60">
          <cell r="H60">
            <v>0</v>
          </cell>
        </row>
        <row r="61">
          <cell r="J61">
            <v>0</v>
          </cell>
        </row>
        <row r="62">
          <cell r="J62">
            <v>0</v>
          </cell>
          <cell r="Q62">
            <v>8150000</v>
          </cell>
        </row>
        <row r="63">
          <cell r="J63">
            <v>0</v>
          </cell>
        </row>
        <row r="64">
          <cell r="J64">
            <v>0</v>
          </cell>
          <cell r="Q64">
            <v>0</v>
          </cell>
        </row>
        <row r="65">
          <cell r="J65">
            <v>0</v>
          </cell>
        </row>
        <row r="66">
          <cell r="J66">
            <v>0</v>
          </cell>
        </row>
        <row r="71">
          <cell r="J71">
            <v>0</v>
          </cell>
        </row>
        <row r="72">
          <cell r="J72">
            <v>0</v>
          </cell>
          <cell r="Q72">
            <v>0</v>
          </cell>
        </row>
        <row r="74">
          <cell r="Q74">
            <v>0</v>
          </cell>
        </row>
        <row r="76">
          <cell r="Q76">
            <v>0</v>
          </cell>
        </row>
        <row r="77">
          <cell r="J77">
            <v>0</v>
          </cell>
        </row>
        <row r="78">
          <cell r="J78">
            <v>0</v>
          </cell>
          <cell r="Q78">
            <v>0</v>
          </cell>
        </row>
        <row r="80">
          <cell r="H80">
            <v>0</v>
          </cell>
          <cell r="Q80">
            <v>0</v>
          </cell>
        </row>
        <row r="81">
          <cell r="H81">
            <v>0</v>
          </cell>
        </row>
        <row r="82">
          <cell r="H82">
            <v>0</v>
          </cell>
        </row>
        <row r="84">
          <cell r="J84">
            <v>0</v>
          </cell>
        </row>
        <row r="85">
          <cell r="J85">
            <v>0</v>
          </cell>
        </row>
      </sheetData>
      <sheetData sheetId="8" refreshError="1">
        <row r="8">
          <cell r="B8" t="b">
            <v>1</v>
          </cell>
          <cell r="D8">
            <v>0</v>
          </cell>
          <cell r="E8" t="b">
            <v>0</v>
          </cell>
          <cell r="F8" t="b">
            <v>1</v>
          </cell>
        </row>
      </sheetData>
      <sheetData sheetId="9" refreshError="1"/>
      <sheetData sheetId="10" refreshError="1">
        <row r="3">
          <cell r="B3">
            <v>0</v>
          </cell>
          <cell r="D3">
            <v>0</v>
          </cell>
        </row>
        <row r="4">
          <cell r="B4">
            <v>0</v>
          </cell>
        </row>
        <row r="6">
          <cell r="D6">
            <v>0</v>
          </cell>
        </row>
        <row r="7">
          <cell r="B7">
            <v>42743</v>
          </cell>
          <cell r="D7">
            <v>0</v>
          </cell>
        </row>
        <row r="8">
          <cell r="B8">
            <v>0</v>
          </cell>
          <cell r="D8">
            <v>0</v>
          </cell>
        </row>
        <row r="9">
          <cell r="B9" t="str">
            <v>(S</v>
          </cell>
          <cell r="D9">
            <v>0</v>
          </cell>
        </row>
        <row r="10">
          <cell r="B10">
            <v>43100</v>
          </cell>
        </row>
        <row r="12">
          <cell r="B12">
            <v>43100</v>
          </cell>
        </row>
        <row r="13">
          <cell r="E13">
            <v>5</v>
          </cell>
        </row>
        <row r="15">
          <cell r="B15">
            <v>0</v>
          </cell>
        </row>
        <row r="20">
          <cell r="B20" t="str">
            <v>(</v>
          </cell>
        </row>
        <row r="21">
          <cell r="B21" t="str">
            <v>(Se</v>
          </cell>
        </row>
        <row r="23">
          <cell r="B23">
            <v>0</v>
          </cell>
        </row>
        <row r="24">
          <cell r="B24" t="str">
            <v/>
          </cell>
        </row>
        <row r="33">
          <cell r="B33">
            <v>0</v>
          </cell>
        </row>
        <row r="68">
          <cell r="E68" t="b">
            <v>0</v>
          </cell>
        </row>
        <row r="99">
          <cell r="B99" t="b">
            <v>0</v>
          </cell>
        </row>
        <row r="100">
          <cell r="B100">
            <v>0</v>
          </cell>
        </row>
        <row r="108">
          <cell r="B108">
            <v>0</v>
          </cell>
        </row>
        <row r="114">
          <cell r="B114">
            <v>0</v>
          </cell>
        </row>
        <row r="115">
          <cell r="B115">
            <v>1</v>
          </cell>
        </row>
        <row r="185">
          <cell r="R185">
            <v>0</v>
          </cell>
        </row>
        <row r="205">
          <cell r="G205">
            <v>0</v>
          </cell>
        </row>
        <row r="206">
          <cell r="G206">
            <v>0</v>
          </cell>
        </row>
        <row r="220">
          <cell r="H220">
            <v>0</v>
          </cell>
        </row>
      </sheetData>
      <sheetData sheetId="11" refreshError="1">
        <row r="3">
          <cell r="R3" t="b">
            <v>0</v>
          </cell>
          <cell r="T3">
            <v>0</v>
          </cell>
          <cell r="X3">
            <v>0</v>
          </cell>
        </row>
        <row r="5">
          <cell r="R5" t="e">
            <v>#VALUE!</v>
          </cell>
          <cell r="S5" t="e">
            <v>#VALUE!</v>
          </cell>
          <cell r="T5" t="e">
            <v>#VALUE!</v>
          </cell>
          <cell r="U5" t="e">
            <v>#VALUE!</v>
          </cell>
          <cell r="X5" t="e">
            <v>#VALUE!</v>
          </cell>
        </row>
        <row r="6">
          <cell r="R6" t="e">
            <v>#VALUE!</v>
          </cell>
          <cell r="S6" t="e">
            <v>#VALUE!</v>
          </cell>
          <cell r="T6" t="e">
            <v>#VALUE!</v>
          </cell>
          <cell r="U6" t="e">
            <v>#VALUE!</v>
          </cell>
          <cell r="X6" t="e">
            <v>#VALUE!</v>
          </cell>
        </row>
        <row r="7">
          <cell r="R7" t="e">
            <v>#VALUE!</v>
          </cell>
          <cell r="S7" t="e">
            <v>#VALUE!</v>
          </cell>
          <cell r="T7" t="e">
            <v>#VALUE!</v>
          </cell>
          <cell r="U7" t="e">
            <v>#VALUE!</v>
          </cell>
          <cell r="X7" t="e">
            <v>#VALUE!</v>
          </cell>
        </row>
        <row r="8">
          <cell r="R8" t="e">
            <v>#VALUE!</v>
          </cell>
          <cell r="S8" t="e">
            <v>#VALUE!</v>
          </cell>
          <cell r="T8" t="e">
            <v>#VALUE!</v>
          </cell>
          <cell r="U8" t="e">
            <v>#VALUE!</v>
          </cell>
          <cell r="X8" t="e">
            <v>#VALUE!</v>
          </cell>
        </row>
        <row r="13">
          <cell r="T13">
            <v>0</v>
          </cell>
          <cell r="U13">
            <v>0</v>
          </cell>
        </row>
        <row r="14">
          <cell r="T14">
            <v>0</v>
          </cell>
          <cell r="U14">
            <v>0</v>
          </cell>
        </row>
        <row r="15">
          <cell r="T15">
            <v>0</v>
          </cell>
          <cell r="U15">
            <v>0</v>
          </cell>
        </row>
        <row r="16">
          <cell r="T16">
            <v>0</v>
          </cell>
          <cell r="U16">
            <v>0</v>
          </cell>
        </row>
        <row r="17">
          <cell r="T17">
            <v>0</v>
          </cell>
          <cell r="U17">
            <v>0</v>
          </cell>
        </row>
        <row r="18">
          <cell r="T18">
            <v>0</v>
          </cell>
          <cell r="U18">
            <v>0</v>
          </cell>
        </row>
        <row r="19">
          <cell r="T19">
            <v>0</v>
          </cell>
          <cell r="U19">
            <v>0</v>
          </cell>
        </row>
        <row r="20">
          <cell r="S20">
            <v>0</v>
          </cell>
          <cell r="T20">
            <v>0</v>
          </cell>
          <cell r="U20">
            <v>0</v>
          </cell>
        </row>
        <row r="21">
          <cell r="S21">
            <v>0</v>
          </cell>
          <cell r="T21">
            <v>0</v>
          </cell>
          <cell r="U21">
            <v>0</v>
          </cell>
        </row>
        <row r="22">
          <cell r="S22">
            <v>0</v>
          </cell>
          <cell r="T22">
            <v>0</v>
          </cell>
          <cell r="U22">
            <v>0</v>
          </cell>
        </row>
        <row r="23">
          <cell r="S23">
            <v>0</v>
          </cell>
          <cell r="T23">
            <v>0</v>
          </cell>
          <cell r="U23">
            <v>0</v>
          </cell>
        </row>
        <row r="24">
          <cell r="P24">
            <v>0</v>
          </cell>
          <cell r="R24">
            <v>0</v>
          </cell>
          <cell r="S24">
            <v>0</v>
          </cell>
          <cell r="T24">
            <v>0</v>
          </cell>
          <cell r="U24">
            <v>0</v>
          </cell>
        </row>
      </sheetData>
      <sheetData sheetId="12" refreshError="1"/>
      <sheetData sheetId="13" refreshError="1">
        <row r="16">
          <cell r="J16">
            <v>0</v>
          </cell>
        </row>
      </sheetData>
      <sheetData sheetId="14" refreshError="1">
        <row r="57">
          <cell r="I57">
            <v>0</v>
          </cell>
        </row>
      </sheetData>
      <sheetData sheetId="15" refreshError="1">
        <row r="3">
          <cell r="I3">
            <v>0</v>
          </cell>
        </row>
        <row r="32">
          <cell r="I32">
            <v>0</v>
          </cell>
        </row>
        <row r="33">
          <cell r="I33">
            <v>0</v>
          </cell>
        </row>
        <row r="37">
          <cell r="I37">
            <v>0</v>
          </cell>
        </row>
        <row r="46">
          <cell r="G46">
            <v>0</v>
          </cell>
        </row>
        <row r="71">
          <cell r="I71">
            <v>0</v>
          </cell>
        </row>
        <row r="84">
          <cell r="I84">
            <v>0</v>
          </cell>
        </row>
        <row r="93">
          <cell r="I93">
            <v>0</v>
          </cell>
        </row>
        <row r="95">
          <cell r="I95">
            <v>0</v>
          </cell>
        </row>
        <row r="98">
          <cell r="I98">
            <v>0</v>
          </cell>
        </row>
        <row r="100">
          <cell r="I100">
            <v>0</v>
          </cell>
        </row>
        <row r="103">
          <cell r="I103">
            <v>0</v>
          </cell>
        </row>
        <row r="104">
          <cell r="I104">
            <v>0</v>
          </cell>
        </row>
        <row r="107">
          <cell r="I107">
            <v>0</v>
          </cell>
        </row>
        <row r="116">
          <cell r="N116">
            <v>0</v>
          </cell>
        </row>
        <row r="117">
          <cell r="G117">
            <v>0</v>
          </cell>
          <cell r="N117">
            <v>0</v>
          </cell>
        </row>
        <row r="118">
          <cell r="E118">
            <v>0</v>
          </cell>
          <cell r="G118">
            <v>0</v>
          </cell>
          <cell r="I118">
            <v>0</v>
          </cell>
        </row>
        <row r="119">
          <cell r="E119">
            <v>0</v>
          </cell>
          <cell r="G119">
            <v>0</v>
          </cell>
          <cell r="I119">
            <v>0</v>
          </cell>
        </row>
        <row r="120">
          <cell r="G120">
            <v>0</v>
          </cell>
        </row>
      </sheetData>
      <sheetData sheetId="16" refreshError="1">
        <row r="3">
          <cell r="D3">
            <v>15</v>
          </cell>
          <cell r="E3">
            <v>30</v>
          </cell>
          <cell r="F3">
            <v>40</v>
          </cell>
          <cell r="G3">
            <v>50</v>
          </cell>
          <cell r="H3">
            <v>60</v>
          </cell>
          <cell r="I3">
            <v>80</v>
          </cell>
          <cell r="J3">
            <v>100</v>
          </cell>
        </row>
        <row r="8">
          <cell r="D8">
            <v>0</v>
          </cell>
          <cell r="E8">
            <v>0</v>
          </cell>
          <cell r="F8">
            <v>0</v>
          </cell>
          <cell r="G8">
            <v>0</v>
          </cell>
          <cell r="H8">
            <v>0</v>
          </cell>
          <cell r="I8">
            <v>0</v>
          </cell>
          <cell r="J8">
            <v>0</v>
          </cell>
        </row>
        <row r="11">
          <cell r="D11">
            <v>0</v>
          </cell>
          <cell r="E11">
            <v>0</v>
          </cell>
          <cell r="F11">
            <v>0</v>
          </cell>
          <cell r="G11">
            <v>0</v>
          </cell>
          <cell r="H11">
            <v>0</v>
          </cell>
          <cell r="I11">
            <v>0</v>
          </cell>
          <cell r="J11">
            <v>0</v>
          </cell>
        </row>
        <row r="12">
          <cell r="D12">
            <v>0</v>
          </cell>
          <cell r="E12">
            <v>0</v>
          </cell>
          <cell r="F12">
            <v>0</v>
          </cell>
          <cell r="G12">
            <v>0</v>
          </cell>
          <cell r="H12">
            <v>0</v>
          </cell>
          <cell r="I12">
            <v>0</v>
          </cell>
          <cell r="J12">
            <v>0</v>
          </cell>
        </row>
        <row r="13">
          <cell r="D13">
            <v>0</v>
          </cell>
          <cell r="E13">
            <v>0</v>
          </cell>
          <cell r="F13">
            <v>0</v>
          </cell>
          <cell r="G13">
            <v>0</v>
          </cell>
          <cell r="H13">
            <v>0</v>
          </cell>
          <cell r="I13">
            <v>0</v>
          </cell>
          <cell r="J13">
            <v>0</v>
          </cell>
        </row>
        <row r="14">
          <cell r="D14">
            <v>0</v>
          </cell>
          <cell r="E14">
            <v>0</v>
          </cell>
        </row>
        <row r="15">
          <cell r="D15">
            <v>0</v>
          </cell>
          <cell r="E15">
            <v>0</v>
          </cell>
        </row>
        <row r="17">
          <cell r="D17">
            <v>0</v>
          </cell>
          <cell r="E17">
            <v>0</v>
          </cell>
          <cell r="F17">
            <v>0</v>
          </cell>
          <cell r="G17">
            <v>0</v>
          </cell>
          <cell r="H17">
            <v>0</v>
          </cell>
          <cell r="I17">
            <v>0</v>
          </cell>
          <cell r="J17">
            <v>0</v>
          </cell>
        </row>
        <row r="20">
          <cell r="D20">
            <v>0</v>
          </cell>
          <cell r="E20">
            <v>0</v>
          </cell>
          <cell r="F20">
            <v>0</v>
          </cell>
          <cell r="G20">
            <v>0</v>
          </cell>
          <cell r="H20">
            <v>0</v>
          </cell>
          <cell r="I20">
            <v>0</v>
          </cell>
          <cell r="J20">
            <v>0</v>
          </cell>
        </row>
        <row r="26">
          <cell r="D26">
            <v>5</v>
          </cell>
          <cell r="E26">
            <v>10</v>
          </cell>
          <cell r="F26">
            <v>100</v>
          </cell>
          <cell r="G26">
            <v>10</v>
          </cell>
          <cell r="H26">
            <v>25</v>
          </cell>
          <cell r="I26">
            <v>20</v>
          </cell>
        </row>
        <row r="31">
          <cell r="D31">
            <v>0</v>
          </cell>
          <cell r="E31">
            <v>0</v>
          </cell>
          <cell r="F31">
            <v>0</v>
          </cell>
          <cell r="G31">
            <v>0</v>
          </cell>
          <cell r="H31">
            <v>0</v>
          </cell>
          <cell r="I31">
            <v>0</v>
          </cell>
        </row>
        <row r="34">
          <cell r="D34">
            <v>0</v>
          </cell>
          <cell r="E34">
            <v>0</v>
          </cell>
          <cell r="F34">
            <v>0</v>
          </cell>
          <cell r="G34">
            <v>0</v>
          </cell>
          <cell r="H34">
            <v>0</v>
          </cell>
          <cell r="I34">
            <v>0</v>
          </cell>
        </row>
        <row r="35">
          <cell r="D35">
            <v>0</v>
          </cell>
          <cell r="E35">
            <v>0</v>
          </cell>
          <cell r="F35">
            <v>0</v>
          </cell>
          <cell r="G35">
            <v>0</v>
          </cell>
          <cell r="H35">
            <v>0</v>
          </cell>
          <cell r="I35">
            <v>0</v>
          </cell>
        </row>
        <row r="36">
          <cell r="D36">
            <v>0</v>
          </cell>
          <cell r="E36">
            <v>0</v>
          </cell>
          <cell r="F36">
            <v>0</v>
          </cell>
          <cell r="G36">
            <v>0</v>
          </cell>
          <cell r="H36">
            <v>0</v>
          </cell>
          <cell r="I36">
            <v>0</v>
          </cell>
        </row>
        <row r="39">
          <cell r="D39">
            <v>0</v>
          </cell>
          <cell r="E39">
            <v>0</v>
          </cell>
          <cell r="F39">
            <v>0</v>
          </cell>
          <cell r="G39">
            <v>0</v>
          </cell>
          <cell r="H39">
            <v>0</v>
          </cell>
          <cell r="I39">
            <v>0</v>
          </cell>
        </row>
        <row r="42">
          <cell r="D42">
            <v>0</v>
          </cell>
          <cell r="E42">
            <v>0</v>
          </cell>
          <cell r="F42">
            <v>0</v>
          </cell>
          <cell r="G42">
            <v>0</v>
          </cell>
          <cell r="H42">
            <v>0</v>
          </cell>
          <cell r="I42">
            <v>0</v>
          </cell>
        </row>
      </sheetData>
      <sheetData sheetId="17" refreshError="1">
        <row r="19">
          <cell r="H19">
            <v>0</v>
          </cell>
        </row>
        <row r="39">
          <cell r="H39">
            <v>0</v>
          </cell>
        </row>
      </sheetData>
      <sheetData sheetId="18" refreshError="1">
        <row r="12">
          <cell r="E12">
            <v>0</v>
          </cell>
        </row>
      </sheetData>
      <sheetData sheetId="19" refreshError="1">
        <row r="4">
          <cell r="T4">
            <v>0</v>
          </cell>
          <cell r="W4" t="str">
            <v>A1e</v>
          </cell>
          <cell r="X4">
            <v>0</v>
          </cell>
        </row>
        <row r="5">
          <cell r="T5">
            <v>0</v>
          </cell>
          <cell r="W5" t="str">
            <v>A2c</v>
          </cell>
          <cell r="X5">
            <v>0</v>
          </cell>
        </row>
        <row r="6">
          <cell r="T6">
            <v>0</v>
          </cell>
          <cell r="W6" t="str">
            <v>A3ie</v>
          </cell>
          <cell r="X6">
            <v>0</v>
          </cell>
        </row>
        <row r="7">
          <cell r="W7" t="str">
            <v>A3iie</v>
          </cell>
          <cell r="X7">
            <v>0</v>
          </cell>
        </row>
        <row r="8">
          <cell r="T8">
            <v>0</v>
          </cell>
          <cell r="W8" t="str">
            <v>A4a</v>
          </cell>
          <cell r="X8">
            <v>0</v>
          </cell>
        </row>
        <row r="9">
          <cell r="T9">
            <v>0</v>
          </cell>
          <cell r="W9" t="str">
            <v>A4b</v>
          </cell>
          <cell r="X9">
            <v>0</v>
          </cell>
        </row>
        <row r="10">
          <cell r="T10">
            <v>0</v>
          </cell>
          <cell r="W10" t="str">
            <v>A5e</v>
          </cell>
          <cell r="X10">
            <v>0</v>
          </cell>
        </row>
        <row r="11">
          <cell r="O11">
            <v>0</v>
          </cell>
          <cell r="W11" t="str">
            <v>A6g</v>
          </cell>
          <cell r="X11">
            <v>0</v>
          </cell>
        </row>
        <row r="12">
          <cell r="O12">
            <v>0</v>
          </cell>
          <cell r="W12" t="str">
            <v>A7</v>
          </cell>
          <cell r="X12">
            <v>0</v>
          </cell>
        </row>
        <row r="13">
          <cell r="T13">
            <v>0</v>
          </cell>
          <cell r="W13" t="str">
            <v>A8</v>
          </cell>
          <cell r="X13">
            <v>0</v>
          </cell>
        </row>
        <row r="14">
          <cell r="T14">
            <v>0</v>
          </cell>
        </row>
        <row r="15">
          <cell r="T15">
            <v>0</v>
          </cell>
        </row>
        <row r="16">
          <cell r="T16">
            <v>0</v>
          </cell>
        </row>
        <row r="17">
          <cell r="O17">
            <v>0</v>
          </cell>
        </row>
        <row r="18">
          <cell r="Q18">
            <v>0</v>
          </cell>
        </row>
        <row r="20">
          <cell r="T20">
            <v>0</v>
          </cell>
        </row>
        <row r="21">
          <cell r="T21">
            <v>0</v>
          </cell>
        </row>
        <row r="22">
          <cell r="Q22">
            <v>0</v>
          </cell>
        </row>
        <row r="24">
          <cell r="T24">
            <v>0</v>
          </cell>
        </row>
        <row r="26">
          <cell r="T26">
            <v>0</v>
          </cell>
        </row>
        <row r="27">
          <cell r="T27">
            <v>0</v>
          </cell>
        </row>
        <row r="28">
          <cell r="T28">
            <v>0</v>
          </cell>
        </row>
        <row r="29">
          <cell r="O29">
            <v>0</v>
          </cell>
        </row>
        <row r="31">
          <cell r="T31">
            <v>0</v>
          </cell>
        </row>
        <row r="32">
          <cell r="Q32">
            <v>0</v>
          </cell>
        </row>
        <row r="34">
          <cell r="T34">
            <v>0</v>
          </cell>
        </row>
        <row r="36">
          <cell r="T36">
            <v>0</v>
          </cell>
        </row>
        <row r="37">
          <cell r="T37">
            <v>0</v>
          </cell>
        </row>
        <row r="38">
          <cell r="T38">
            <v>0</v>
          </cell>
        </row>
        <row r="39">
          <cell r="O39">
            <v>0</v>
          </cell>
        </row>
        <row r="40">
          <cell r="O40">
            <v>0</v>
          </cell>
        </row>
        <row r="41">
          <cell r="T41">
            <v>0</v>
          </cell>
        </row>
        <row r="42">
          <cell r="Q42">
            <v>0</v>
          </cell>
        </row>
        <row r="44">
          <cell r="Q44">
            <v>0</v>
          </cell>
        </row>
        <row r="45">
          <cell r="Q45">
            <v>0</v>
          </cell>
        </row>
        <row r="55">
          <cell r="Q55">
            <v>0</v>
          </cell>
        </row>
        <row r="57">
          <cell r="T57">
            <v>0</v>
          </cell>
        </row>
        <row r="59">
          <cell r="T59">
            <v>0</v>
          </cell>
        </row>
        <row r="60">
          <cell r="T60">
            <v>0</v>
          </cell>
        </row>
        <row r="61">
          <cell r="T61">
            <v>0</v>
          </cell>
        </row>
        <row r="62">
          <cell r="O62">
            <v>0</v>
          </cell>
        </row>
        <row r="63">
          <cell r="O63">
            <v>0</v>
          </cell>
        </row>
        <row r="64">
          <cell r="T64">
            <v>0</v>
          </cell>
        </row>
        <row r="65">
          <cell r="O65">
            <v>0</v>
          </cell>
        </row>
        <row r="66">
          <cell r="T66">
            <v>0</v>
          </cell>
        </row>
        <row r="67">
          <cell r="T67">
            <v>0</v>
          </cell>
        </row>
        <row r="68">
          <cell r="T68">
            <v>0</v>
          </cell>
        </row>
        <row r="69">
          <cell r="O69">
            <v>0</v>
          </cell>
        </row>
        <row r="70">
          <cell r="Q70">
            <v>0</v>
          </cell>
        </row>
        <row r="79">
          <cell r="Q79">
            <v>0</v>
          </cell>
          <cell r="T79">
            <v>0</v>
          </cell>
        </row>
        <row r="80">
          <cell r="T80">
            <v>0</v>
          </cell>
        </row>
        <row r="83">
          <cell r="U83" t="e">
            <v>#VALUE!</v>
          </cell>
          <cell r="V83">
            <v>0</v>
          </cell>
          <cell r="Z83">
            <v>0</v>
          </cell>
          <cell r="AB83">
            <v>0</v>
          </cell>
          <cell r="AD83">
            <v>0</v>
          </cell>
          <cell r="AF83">
            <v>0</v>
          </cell>
          <cell r="AH83">
            <v>0</v>
          </cell>
        </row>
        <row r="84">
          <cell r="U84" t="e">
            <v>#VALUE!</v>
          </cell>
          <cell r="V84">
            <v>0</v>
          </cell>
          <cell r="Z84">
            <v>0</v>
          </cell>
          <cell r="AB84">
            <v>0</v>
          </cell>
          <cell r="AF84">
            <v>0</v>
          </cell>
          <cell r="AH84">
            <v>0</v>
          </cell>
        </row>
        <row r="86">
          <cell r="Q86">
            <v>0</v>
          </cell>
          <cell r="T86">
            <v>0</v>
          </cell>
        </row>
        <row r="94">
          <cell r="Q94">
            <v>0</v>
          </cell>
        </row>
        <row r="96">
          <cell r="V96" t="str">
            <v>B1e</v>
          </cell>
          <cell r="W96">
            <v>0</v>
          </cell>
        </row>
        <row r="97">
          <cell r="T97">
            <v>0</v>
          </cell>
          <cell r="V97" t="str">
            <v>B2e</v>
          </cell>
          <cell r="W97">
            <v>0</v>
          </cell>
        </row>
        <row r="98">
          <cell r="T98">
            <v>0</v>
          </cell>
          <cell r="V98" t="str">
            <v>B3e</v>
          </cell>
          <cell r="W98">
            <v>0</v>
          </cell>
        </row>
        <row r="99">
          <cell r="T99">
            <v>0</v>
          </cell>
          <cell r="V99" t="str">
            <v>Bi4e</v>
          </cell>
          <cell r="W99">
            <v>0</v>
          </cell>
        </row>
        <row r="100">
          <cell r="V100" t="str">
            <v>B4iie</v>
          </cell>
          <cell r="W100">
            <v>0</v>
          </cell>
        </row>
        <row r="101">
          <cell r="T101">
            <v>0</v>
          </cell>
          <cell r="V101" t="str">
            <v>B5c</v>
          </cell>
          <cell r="W101">
            <v>0</v>
          </cell>
        </row>
        <row r="102">
          <cell r="T102">
            <v>0</v>
          </cell>
          <cell r="V102" t="str">
            <v>B5c</v>
          </cell>
          <cell r="W102">
            <v>0</v>
          </cell>
        </row>
        <row r="103">
          <cell r="T103">
            <v>0</v>
          </cell>
          <cell r="V103" t="str">
            <v>B6ie</v>
          </cell>
          <cell r="W103">
            <v>0</v>
          </cell>
        </row>
        <row r="104">
          <cell r="O104">
            <v>0</v>
          </cell>
          <cell r="V104" t="str">
            <v>B6iie</v>
          </cell>
          <cell r="W104">
            <v>0</v>
          </cell>
        </row>
        <row r="105">
          <cell r="O105">
            <v>0</v>
          </cell>
          <cell r="V105" t="str">
            <v>B6iiie</v>
          </cell>
          <cell r="W105">
            <v>0</v>
          </cell>
        </row>
        <row r="106">
          <cell r="T106">
            <v>0</v>
          </cell>
          <cell r="V106" t="str">
            <v>B7c</v>
          </cell>
          <cell r="W106">
            <v>0</v>
          </cell>
        </row>
        <row r="107">
          <cell r="T107">
            <v>0</v>
          </cell>
          <cell r="V107" t="str">
            <v>B7f</v>
          </cell>
          <cell r="W107">
            <v>0</v>
          </cell>
        </row>
        <row r="108">
          <cell r="T108">
            <v>0</v>
          </cell>
          <cell r="V108" t="str">
            <v>B8e</v>
          </cell>
          <cell r="W108">
            <v>0</v>
          </cell>
        </row>
        <row r="109">
          <cell r="T109">
            <v>0</v>
          </cell>
          <cell r="V109" t="str">
            <v>B9</v>
          </cell>
          <cell r="W109">
            <v>0</v>
          </cell>
        </row>
        <row r="110">
          <cell r="T110">
            <v>0</v>
          </cell>
        </row>
        <row r="111">
          <cell r="T111">
            <v>0</v>
          </cell>
        </row>
        <row r="112">
          <cell r="T112">
            <v>0</v>
          </cell>
        </row>
        <row r="113">
          <cell r="T113">
            <v>0</v>
          </cell>
        </row>
        <row r="114">
          <cell r="T114">
            <v>0</v>
          </cell>
        </row>
        <row r="115">
          <cell r="O115">
            <v>0</v>
          </cell>
        </row>
        <row r="116">
          <cell r="Q116">
            <v>0</v>
          </cell>
        </row>
        <row r="118">
          <cell r="T118">
            <v>0</v>
          </cell>
        </row>
        <row r="119">
          <cell r="T119">
            <v>0</v>
          </cell>
        </row>
        <row r="120">
          <cell r="O120">
            <v>0</v>
          </cell>
        </row>
        <row r="121">
          <cell r="T121">
            <v>0</v>
          </cell>
        </row>
        <row r="122">
          <cell r="T122">
            <v>0</v>
          </cell>
        </row>
        <row r="123">
          <cell r="T123">
            <v>0</v>
          </cell>
        </row>
        <row r="124">
          <cell r="O124">
            <v>0</v>
          </cell>
        </row>
        <row r="125">
          <cell r="Q125">
            <v>0</v>
          </cell>
        </row>
        <row r="127">
          <cell r="T127">
            <v>0</v>
          </cell>
        </row>
        <row r="129">
          <cell r="T129">
            <v>0</v>
          </cell>
        </row>
        <row r="130">
          <cell r="T130">
            <v>0</v>
          </cell>
        </row>
        <row r="131">
          <cell r="T131">
            <v>0</v>
          </cell>
        </row>
        <row r="132">
          <cell r="O132">
            <v>0</v>
          </cell>
        </row>
        <row r="133">
          <cell r="O133">
            <v>0</v>
          </cell>
          <cell r="T133">
            <v>0</v>
          </cell>
        </row>
        <row r="134">
          <cell r="T134">
            <v>0</v>
          </cell>
        </row>
        <row r="135">
          <cell r="T135">
            <v>0</v>
          </cell>
        </row>
        <row r="136">
          <cell r="T136">
            <v>0</v>
          </cell>
        </row>
        <row r="137">
          <cell r="O137">
            <v>0</v>
          </cell>
        </row>
        <row r="138">
          <cell r="Q138">
            <v>0</v>
          </cell>
        </row>
        <row r="140">
          <cell r="T140">
            <v>0</v>
          </cell>
        </row>
        <row r="142">
          <cell r="T142">
            <v>0</v>
          </cell>
        </row>
        <row r="143">
          <cell r="T143">
            <v>0</v>
          </cell>
        </row>
        <row r="144">
          <cell r="T144">
            <v>0</v>
          </cell>
        </row>
        <row r="145">
          <cell r="O145">
            <v>0</v>
          </cell>
        </row>
        <row r="146">
          <cell r="O146">
            <v>0</v>
          </cell>
        </row>
        <row r="147">
          <cell r="T147">
            <v>0</v>
          </cell>
        </row>
        <row r="148">
          <cell r="T148">
            <v>0</v>
          </cell>
        </row>
        <row r="149">
          <cell r="T149">
            <v>0</v>
          </cell>
        </row>
        <row r="150">
          <cell r="O150">
            <v>0</v>
          </cell>
        </row>
        <row r="151">
          <cell r="Q151">
            <v>0</v>
          </cell>
        </row>
        <row r="153">
          <cell r="T153">
            <v>0</v>
          </cell>
        </row>
        <row r="155">
          <cell r="T155">
            <v>0</v>
          </cell>
        </row>
        <row r="156">
          <cell r="T156">
            <v>0</v>
          </cell>
        </row>
        <row r="157">
          <cell r="T157">
            <v>0</v>
          </cell>
        </row>
        <row r="158">
          <cell r="O158">
            <v>0</v>
          </cell>
        </row>
        <row r="159">
          <cell r="O159">
            <v>0</v>
          </cell>
        </row>
        <row r="160">
          <cell r="T160">
            <v>0</v>
          </cell>
        </row>
        <row r="161">
          <cell r="T161">
            <v>0</v>
          </cell>
        </row>
        <row r="162">
          <cell r="T162">
            <v>0</v>
          </cell>
        </row>
        <row r="163">
          <cell r="O163">
            <v>0</v>
          </cell>
        </row>
        <row r="164">
          <cell r="Q164">
            <v>0</v>
          </cell>
        </row>
        <row r="165">
          <cell r="T165">
            <v>0</v>
          </cell>
        </row>
        <row r="166">
          <cell r="O166">
            <v>0</v>
          </cell>
          <cell r="T166">
            <v>0</v>
          </cell>
        </row>
        <row r="167">
          <cell r="O167">
            <v>0</v>
          </cell>
          <cell r="T167">
            <v>0</v>
          </cell>
        </row>
        <row r="168">
          <cell r="O168">
            <v>0</v>
          </cell>
          <cell r="T168">
            <v>0</v>
          </cell>
        </row>
        <row r="169">
          <cell r="O169">
            <v>0</v>
          </cell>
          <cell r="T169">
            <v>0</v>
          </cell>
        </row>
        <row r="170">
          <cell r="O170">
            <v>0</v>
          </cell>
          <cell r="T170">
            <v>0</v>
          </cell>
        </row>
        <row r="171">
          <cell r="T171">
            <v>0</v>
          </cell>
        </row>
        <row r="172">
          <cell r="Q172">
            <v>0</v>
          </cell>
          <cell r="T172">
            <v>0</v>
          </cell>
        </row>
        <row r="173">
          <cell r="Q173">
            <v>0</v>
          </cell>
          <cell r="T173">
            <v>0</v>
          </cell>
        </row>
        <row r="174">
          <cell r="T174">
            <v>0</v>
          </cell>
        </row>
        <row r="175">
          <cell r="T175">
            <v>0</v>
          </cell>
        </row>
        <row r="176">
          <cell r="T176">
            <v>0</v>
          </cell>
        </row>
        <row r="177">
          <cell r="T177">
            <v>0</v>
          </cell>
        </row>
        <row r="178">
          <cell r="T178">
            <v>0</v>
          </cell>
        </row>
        <row r="179">
          <cell r="T179">
            <v>0</v>
          </cell>
        </row>
        <row r="180">
          <cell r="T180">
            <v>0</v>
          </cell>
        </row>
        <row r="181">
          <cell r="T181">
            <v>0</v>
          </cell>
        </row>
        <row r="182">
          <cell r="O182">
            <v>0</v>
          </cell>
          <cell r="T182">
            <v>0</v>
          </cell>
        </row>
        <row r="183">
          <cell r="O183">
            <v>0</v>
          </cell>
          <cell r="T183">
            <v>0</v>
          </cell>
        </row>
        <row r="184">
          <cell r="O184">
            <v>0</v>
          </cell>
          <cell r="T184">
            <v>0</v>
          </cell>
        </row>
        <row r="185">
          <cell r="T185">
            <v>0</v>
          </cell>
        </row>
        <row r="186">
          <cell r="Q186">
            <v>0</v>
          </cell>
          <cell r="T186">
            <v>0</v>
          </cell>
        </row>
        <row r="187">
          <cell r="T187">
            <v>0</v>
          </cell>
        </row>
        <row r="188">
          <cell r="T188">
            <v>0</v>
          </cell>
        </row>
        <row r="189">
          <cell r="T189">
            <v>0</v>
          </cell>
        </row>
        <row r="190">
          <cell r="T190">
            <v>0</v>
          </cell>
        </row>
        <row r="191">
          <cell r="T191">
            <v>0</v>
          </cell>
        </row>
        <row r="192">
          <cell r="T192">
            <v>0</v>
          </cell>
        </row>
        <row r="193">
          <cell r="T193">
            <v>0</v>
          </cell>
        </row>
        <row r="194">
          <cell r="T194">
            <v>0</v>
          </cell>
        </row>
        <row r="195">
          <cell r="O195">
            <v>0</v>
          </cell>
          <cell r="T195">
            <v>0</v>
          </cell>
        </row>
        <row r="196">
          <cell r="O196">
            <v>0</v>
          </cell>
          <cell r="T196">
            <v>0</v>
          </cell>
        </row>
        <row r="197">
          <cell r="O197">
            <v>0</v>
          </cell>
          <cell r="T197">
            <v>0</v>
          </cell>
        </row>
        <row r="198">
          <cell r="T198">
            <v>0</v>
          </cell>
        </row>
        <row r="199">
          <cell r="Q199">
            <v>0</v>
          </cell>
          <cell r="T199">
            <v>0</v>
          </cell>
        </row>
        <row r="200">
          <cell r="T200">
            <v>0</v>
          </cell>
        </row>
        <row r="201">
          <cell r="T201">
            <v>0</v>
          </cell>
        </row>
        <row r="202">
          <cell r="T202">
            <v>0</v>
          </cell>
        </row>
        <row r="203">
          <cell r="T203">
            <v>0</v>
          </cell>
        </row>
        <row r="204">
          <cell r="T204">
            <v>0</v>
          </cell>
        </row>
        <row r="205">
          <cell r="T205">
            <v>0</v>
          </cell>
        </row>
        <row r="206">
          <cell r="T206">
            <v>0</v>
          </cell>
        </row>
        <row r="207">
          <cell r="T207">
            <v>0</v>
          </cell>
        </row>
        <row r="208">
          <cell r="O208">
            <v>0</v>
          </cell>
          <cell r="T208">
            <v>0</v>
          </cell>
        </row>
        <row r="209">
          <cell r="O209">
            <v>0</v>
          </cell>
          <cell r="T209">
            <v>0</v>
          </cell>
        </row>
        <row r="210">
          <cell r="O210">
            <v>0</v>
          </cell>
          <cell r="T210">
            <v>0</v>
          </cell>
        </row>
        <row r="211">
          <cell r="T211">
            <v>0</v>
          </cell>
        </row>
        <row r="212">
          <cell r="Q212">
            <v>0</v>
          </cell>
          <cell r="T212">
            <v>0</v>
          </cell>
        </row>
        <row r="213">
          <cell r="T213">
            <v>0</v>
          </cell>
        </row>
        <row r="214">
          <cell r="T214">
            <v>0</v>
          </cell>
        </row>
        <row r="215">
          <cell r="O215">
            <v>0</v>
          </cell>
          <cell r="T215">
            <v>0</v>
          </cell>
        </row>
        <row r="216">
          <cell r="Q216">
            <v>0</v>
          </cell>
          <cell r="T216">
            <v>0</v>
          </cell>
        </row>
        <row r="217">
          <cell r="T217">
            <v>0</v>
          </cell>
        </row>
        <row r="218">
          <cell r="O218">
            <v>0</v>
          </cell>
          <cell r="T218">
            <v>0</v>
          </cell>
        </row>
        <row r="219">
          <cell r="Q219">
            <v>0</v>
          </cell>
          <cell r="T219">
            <v>0</v>
          </cell>
        </row>
        <row r="220">
          <cell r="T220">
            <v>0</v>
          </cell>
        </row>
        <row r="221">
          <cell r="T221">
            <v>0</v>
          </cell>
        </row>
        <row r="223">
          <cell r="T223">
            <v>0</v>
          </cell>
        </row>
        <row r="224">
          <cell r="T224">
            <v>0</v>
          </cell>
        </row>
        <row r="225">
          <cell r="T225">
            <v>0</v>
          </cell>
        </row>
        <row r="226">
          <cell r="O226">
            <v>0</v>
          </cell>
        </row>
        <row r="227">
          <cell r="O227">
            <v>0</v>
          </cell>
        </row>
        <row r="228">
          <cell r="T228">
            <v>0</v>
          </cell>
        </row>
        <row r="229">
          <cell r="T229">
            <v>0</v>
          </cell>
        </row>
        <row r="230">
          <cell r="T230">
            <v>0</v>
          </cell>
        </row>
        <row r="231">
          <cell r="T231">
            <v>0</v>
          </cell>
        </row>
        <row r="232">
          <cell r="T232">
            <v>0</v>
          </cell>
        </row>
        <row r="233">
          <cell r="T233">
            <v>0</v>
          </cell>
        </row>
        <row r="234">
          <cell r="O234">
            <v>0</v>
          </cell>
        </row>
        <row r="235">
          <cell r="Q235">
            <v>0</v>
          </cell>
        </row>
        <row r="236">
          <cell r="T236">
            <v>0</v>
          </cell>
        </row>
        <row r="237">
          <cell r="T237">
            <v>0</v>
          </cell>
        </row>
        <row r="238">
          <cell r="T238">
            <v>0</v>
          </cell>
        </row>
        <row r="239">
          <cell r="T239">
            <v>0</v>
          </cell>
        </row>
        <row r="240">
          <cell r="T240">
            <v>0</v>
          </cell>
        </row>
        <row r="241">
          <cell r="T241">
            <v>0</v>
          </cell>
        </row>
        <row r="242">
          <cell r="T242">
            <v>0</v>
          </cell>
        </row>
        <row r="243">
          <cell r="T243">
            <v>0</v>
          </cell>
        </row>
        <row r="244">
          <cell r="T244">
            <v>0</v>
          </cell>
        </row>
        <row r="245">
          <cell r="Q245">
            <v>0</v>
          </cell>
          <cell r="T245">
            <v>0</v>
          </cell>
        </row>
        <row r="254">
          <cell r="Q254">
            <v>0</v>
          </cell>
          <cell r="T254">
            <v>0</v>
          </cell>
        </row>
        <row r="257">
          <cell r="U257" t="e">
            <v>#VALUE!</v>
          </cell>
          <cell r="V257">
            <v>0</v>
          </cell>
          <cell r="Y257">
            <v>0</v>
          </cell>
          <cell r="AA257">
            <v>0</v>
          </cell>
          <cell r="AC257">
            <v>0</v>
          </cell>
          <cell r="AE257">
            <v>0</v>
          </cell>
          <cell r="AG257">
            <v>0</v>
          </cell>
          <cell r="AI257">
            <v>0</v>
          </cell>
          <cell r="AK257">
            <v>0</v>
          </cell>
        </row>
        <row r="258">
          <cell r="U258" t="e">
            <v>#VALUE!</v>
          </cell>
          <cell r="V258">
            <v>0</v>
          </cell>
          <cell r="Y258">
            <v>0</v>
          </cell>
          <cell r="AA258">
            <v>0</v>
          </cell>
          <cell r="AC258">
            <v>0</v>
          </cell>
          <cell r="AE258">
            <v>0</v>
          </cell>
          <cell r="AG258">
            <v>0</v>
          </cell>
          <cell r="AI258">
            <v>0</v>
          </cell>
          <cell r="AK258">
            <v>0</v>
          </cell>
        </row>
        <row r="260">
          <cell r="Q260">
            <v>0</v>
          </cell>
          <cell r="T260">
            <v>0</v>
          </cell>
        </row>
        <row r="261">
          <cell r="Q261">
            <v>0</v>
          </cell>
        </row>
        <row r="266">
          <cell r="F266" t="str">
            <v>(Select)</v>
          </cell>
        </row>
        <row r="267">
          <cell r="F267" t="str">
            <v>(Select)</v>
          </cell>
        </row>
        <row r="268">
          <cell r="F268" t="str">
            <v>(Select)</v>
          </cell>
        </row>
        <row r="269">
          <cell r="F269" t="str">
            <v>(Select)</v>
          </cell>
        </row>
        <row r="270">
          <cell r="F270" t="str">
            <v>(Select)</v>
          </cell>
        </row>
        <row r="271">
          <cell r="F271" t="str">
            <v>(Select)</v>
          </cell>
        </row>
        <row r="272">
          <cell r="F272" t="str">
            <v>(Select)</v>
          </cell>
        </row>
        <row r="273">
          <cell r="F273" t="str">
            <v>(Select)</v>
          </cell>
        </row>
        <row r="283">
          <cell r="H283">
            <v>0</v>
          </cell>
          <cell r="I283">
            <v>0</v>
          </cell>
          <cell r="J283">
            <v>0</v>
          </cell>
          <cell r="K283">
            <v>0</v>
          </cell>
          <cell r="M283">
            <v>0</v>
          </cell>
        </row>
        <row r="284">
          <cell r="G284">
            <v>0</v>
          </cell>
          <cell r="I284">
            <v>0</v>
          </cell>
          <cell r="J284">
            <v>0</v>
          </cell>
          <cell r="O284">
            <v>0</v>
          </cell>
        </row>
        <row r="285">
          <cell r="G285">
            <v>0</v>
          </cell>
          <cell r="H285">
            <v>0</v>
          </cell>
          <cell r="J285">
            <v>0</v>
          </cell>
          <cell r="O285">
            <v>0</v>
          </cell>
        </row>
        <row r="286">
          <cell r="G286">
            <v>0</v>
          </cell>
          <cell r="H286">
            <v>0</v>
          </cell>
          <cell r="I286">
            <v>0</v>
          </cell>
          <cell r="O286">
            <v>0</v>
          </cell>
        </row>
        <row r="287">
          <cell r="G287">
            <v>0</v>
          </cell>
          <cell r="H287">
            <v>0</v>
          </cell>
          <cell r="I287">
            <v>0</v>
          </cell>
          <cell r="J287">
            <v>0</v>
          </cell>
          <cell r="M287">
            <v>0</v>
          </cell>
          <cell r="O287">
            <v>0</v>
          </cell>
        </row>
        <row r="288">
          <cell r="G288">
            <v>0</v>
          </cell>
          <cell r="H288">
            <v>0</v>
          </cell>
          <cell r="I288">
            <v>0</v>
          </cell>
          <cell r="J288">
            <v>0</v>
          </cell>
          <cell r="K288">
            <v>0</v>
          </cell>
          <cell r="O288">
            <v>0</v>
          </cell>
        </row>
        <row r="289">
          <cell r="H289">
            <v>0</v>
          </cell>
          <cell r="I289">
            <v>0</v>
          </cell>
          <cell r="J289">
            <v>0</v>
          </cell>
          <cell r="K289">
            <v>0</v>
          </cell>
          <cell r="M289">
            <v>0</v>
          </cell>
        </row>
        <row r="290">
          <cell r="H290">
            <v>0</v>
          </cell>
          <cell r="I290">
            <v>0</v>
          </cell>
          <cell r="J290">
            <v>0</v>
          </cell>
          <cell r="K290">
            <v>0</v>
          </cell>
          <cell r="M290">
            <v>0</v>
          </cell>
        </row>
      </sheetData>
      <sheetData sheetId="20" refreshError="1">
        <row r="3">
          <cell r="H3">
            <v>0</v>
          </cell>
        </row>
        <row r="4">
          <cell r="H4">
            <v>0</v>
          </cell>
        </row>
        <row r="8">
          <cell r="R8">
            <v>0</v>
          </cell>
        </row>
        <row r="15">
          <cell r="H15">
            <v>0</v>
          </cell>
        </row>
        <row r="16">
          <cell r="R16">
            <v>0</v>
          </cell>
        </row>
        <row r="17">
          <cell r="Q17" t="e">
            <v>#VALUE!</v>
          </cell>
          <cell r="R17">
            <v>0</v>
          </cell>
        </row>
        <row r="18">
          <cell r="Q18" t="e">
            <v>#VALUE!</v>
          </cell>
          <cell r="R18">
            <v>0</v>
          </cell>
        </row>
        <row r="19">
          <cell r="Q19" t="e">
            <v>#VALUE!</v>
          </cell>
          <cell r="R19">
            <v>0</v>
          </cell>
        </row>
        <row r="20">
          <cell r="Q20" t="e">
            <v>#VALUE!</v>
          </cell>
          <cell r="R20">
            <v>0</v>
          </cell>
        </row>
        <row r="28">
          <cell r="H28">
            <v>0</v>
          </cell>
        </row>
        <row r="32">
          <cell r="J32">
            <v>0</v>
          </cell>
        </row>
        <row r="33">
          <cell r="N33">
            <v>0</v>
          </cell>
        </row>
        <row r="34">
          <cell r="H34">
            <v>0</v>
          </cell>
          <cell r="N34">
            <v>0</v>
          </cell>
        </row>
        <row r="35">
          <cell r="H35">
            <v>0</v>
          </cell>
        </row>
        <row r="36">
          <cell r="H36">
            <v>0</v>
          </cell>
        </row>
        <row r="37">
          <cell r="H37">
            <v>0</v>
          </cell>
        </row>
        <row r="38">
          <cell r="H38">
            <v>0</v>
          </cell>
        </row>
        <row r="41">
          <cell r="M41">
            <v>0</v>
          </cell>
          <cell r="N41">
            <v>0</v>
          </cell>
        </row>
        <row r="42">
          <cell r="M42">
            <v>0</v>
          </cell>
          <cell r="N42">
            <v>0</v>
          </cell>
        </row>
        <row r="43">
          <cell r="M43">
            <v>0</v>
          </cell>
          <cell r="N43">
            <v>0</v>
          </cell>
        </row>
        <row r="44">
          <cell r="M44">
            <v>0</v>
          </cell>
          <cell r="N44">
            <v>0</v>
          </cell>
        </row>
        <row r="46">
          <cell r="H46">
            <v>0</v>
          </cell>
        </row>
        <row r="47">
          <cell r="H47">
            <v>0</v>
          </cell>
        </row>
        <row r="48">
          <cell r="H48">
            <v>0</v>
          </cell>
        </row>
        <row r="52">
          <cell r="H52">
            <v>0</v>
          </cell>
        </row>
        <row r="53">
          <cell r="J53">
            <v>0</v>
          </cell>
        </row>
        <row r="54">
          <cell r="J54">
            <v>0</v>
          </cell>
        </row>
        <row r="58">
          <cell r="J58">
            <v>0</v>
          </cell>
        </row>
      </sheetData>
      <sheetData sheetId="21" refreshError="1">
        <row r="4">
          <cell r="E4">
            <v>0</v>
          </cell>
          <cell r="F4">
            <v>0</v>
          </cell>
          <cell r="G4">
            <v>0</v>
          </cell>
        </row>
        <row r="6">
          <cell r="D6">
            <v>0</v>
          </cell>
          <cell r="E6">
            <v>0</v>
          </cell>
          <cell r="G6">
            <v>0</v>
          </cell>
        </row>
        <row r="7">
          <cell r="D7">
            <v>0</v>
          </cell>
          <cell r="F7">
            <v>0</v>
          </cell>
          <cell r="G7">
            <v>0</v>
          </cell>
        </row>
        <row r="8">
          <cell r="D8">
            <v>0</v>
          </cell>
          <cell r="E8">
            <v>0</v>
          </cell>
          <cell r="G8">
            <v>0</v>
          </cell>
        </row>
        <row r="9">
          <cell r="D9">
            <v>0</v>
          </cell>
          <cell r="E9">
            <v>0</v>
          </cell>
          <cell r="G9">
            <v>0</v>
          </cell>
        </row>
        <row r="10">
          <cell r="D10">
            <v>0</v>
          </cell>
          <cell r="E10">
            <v>0</v>
          </cell>
          <cell r="G10">
            <v>0</v>
          </cell>
        </row>
        <row r="11">
          <cell r="D11">
            <v>0</v>
          </cell>
          <cell r="E11">
            <v>0</v>
          </cell>
          <cell r="F11">
            <v>0</v>
          </cell>
          <cell r="G11">
            <v>0</v>
          </cell>
        </row>
        <row r="12">
          <cell r="D12">
            <v>0</v>
          </cell>
          <cell r="E12">
            <v>0</v>
          </cell>
          <cell r="F12">
            <v>0</v>
          </cell>
          <cell r="G12">
            <v>0</v>
          </cell>
        </row>
        <row r="13">
          <cell r="D13">
            <v>0</v>
          </cell>
          <cell r="E13">
            <v>0</v>
          </cell>
          <cell r="F13">
            <v>0</v>
          </cell>
          <cell r="G13">
            <v>0</v>
          </cell>
        </row>
        <row r="14">
          <cell r="D14">
            <v>0</v>
          </cell>
          <cell r="E14">
            <v>0</v>
          </cell>
          <cell r="F14">
            <v>0</v>
          </cell>
          <cell r="G14">
            <v>0</v>
          </cell>
        </row>
        <row r="15">
          <cell r="D15">
            <v>0</v>
          </cell>
          <cell r="E15">
            <v>0</v>
          </cell>
          <cell r="F15">
            <v>0</v>
          </cell>
          <cell r="G15">
            <v>0</v>
          </cell>
        </row>
        <row r="16">
          <cell r="D16">
            <v>0</v>
          </cell>
          <cell r="E16">
            <v>0</v>
          </cell>
          <cell r="F16">
            <v>0</v>
          </cell>
        </row>
        <row r="17">
          <cell r="D17">
            <v>0</v>
          </cell>
          <cell r="E17">
            <v>0</v>
          </cell>
          <cell r="F17">
            <v>0</v>
          </cell>
          <cell r="G17">
            <v>0</v>
          </cell>
        </row>
        <row r="18">
          <cell r="E18">
            <v>0</v>
          </cell>
          <cell r="F18">
            <v>0</v>
          </cell>
          <cell r="G18">
            <v>0</v>
          </cell>
        </row>
        <row r="19">
          <cell r="E19">
            <v>0</v>
          </cell>
          <cell r="F19">
            <v>0</v>
          </cell>
        </row>
        <row r="25">
          <cell r="H25">
            <v>0</v>
          </cell>
        </row>
        <row r="26">
          <cell r="D26">
            <v>0</v>
          </cell>
          <cell r="E26">
            <v>0</v>
          </cell>
          <cell r="F26">
            <v>0</v>
          </cell>
          <cell r="H26">
            <v>0</v>
          </cell>
        </row>
        <row r="27">
          <cell r="D27">
            <v>0</v>
          </cell>
          <cell r="E27">
            <v>0</v>
          </cell>
          <cell r="F27">
            <v>0</v>
          </cell>
          <cell r="H27">
            <v>0</v>
          </cell>
        </row>
        <row r="28">
          <cell r="D28">
            <v>0</v>
          </cell>
          <cell r="E28">
            <v>0</v>
          </cell>
          <cell r="H28">
            <v>0</v>
          </cell>
        </row>
        <row r="29">
          <cell r="D29">
            <v>0</v>
          </cell>
          <cell r="E29">
            <v>0</v>
          </cell>
          <cell r="F29">
            <v>0</v>
          </cell>
          <cell r="H29">
            <v>0</v>
          </cell>
        </row>
        <row r="30">
          <cell r="D30">
            <v>0</v>
          </cell>
          <cell r="E30">
            <v>0</v>
          </cell>
        </row>
        <row r="31">
          <cell r="D31">
            <v>0</v>
          </cell>
          <cell r="E31">
            <v>0</v>
          </cell>
          <cell r="H31">
            <v>0</v>
          </cell>
        </row>
        <row r="32">
          <cell r="D32">
            <v>0</v>
          </cell>
          <cell r="E32">
            <v>0</v>
          </cell>
          <cell r="H32">
            <v>0</v>
          </cell>
        </row>
        <row r="33">
          <cell r="D33">
            <v>0</v>
          </cell>
        </row>
        <row r="34">
          <cell r="D34">
            <v>0</v>
          </cell>
        </row>
        <row r="35">
          <cell r="D35">
            <v>0</v>
          </cell>
          <cell r="F35">
            <v>0</v>
          </cell>
          <cell r="H35">
            <v>0</v>
          </cell>
        </row>
        <row r="36">
          <cell r="D36">
            <v>0</v>
          </cell>
          <cell r="H36">
            <v>0</v>
          </cell>
        </row>
        <row r="37">
          <cell r="E37">
            <v>0</v>
          </cell>
          <cell r="F37">
            <v>0</v>
          </cell>
          <cell r="G37">
            <v>0</v>
          </cell>
        </row>
      </sheetData>
      <sheetData sheetId="22" refreshError="1">
        <row r="12">
          <cell r="E12">
            <v>0</v>
          </cell>
          <cell r="F12">
            <v>0</v>
          </cell>
          <cell r="G12">
            <v>0</v>
          </cell>
          <cell r="H12">
            <v>0</v>
          </cell>
          <cell r="I12">
            <v>0</v>
          </cell>
          <cell r="J12">
            <v>0</v>
          </cell>
          <cell r="L12">
            <v>0</v>
          </cell>
        </row>
        <row r="13">
          <cell r="E13">
            <v>0</v>
          </cell>
          <cell r="F13">
            <v>0</v>
          </cell>
          <cell r="G13">
            <v>0</v>
          </cell>
          <cell r="H13">
            <v>0</v>
          </cell>
          <cell r="I13">
            <v>0</v>
          </cell>
          <cell r="J13">
            <v>0</v>
          </cell>
          <cell r="L13">
            <v>0</v>
          </cell>
        </row>
        <row r="14">
          <cell r="E14">
            <v>0</v>
          </cell>
          <cell r="F14">
            <v>0</v>
          </cell>
          <cell r="G14">
            <v>0</v>
          </cell>
          <cell r="H14">
            <v>0</v>
          </cell>
          <cell r="I14">
            <v>0</v>
          </cell>
          <cell r="J14">
            <v>0</v>
          </cell>
          <cell r="L14">
            <v>0</v>
          </cell>
        </row>
        <row r="15">
          <cell r="E15">
            <v>0</v>
          </cell>
          <cell r="F15">
            <v>0</v>
          </cell>
          <cell r="G15">
            <v>0</v>
          </cell>
          <cell r="H15">
            <v>0</v>
          </cell>
          <cell r="I15">
            <v>0</v>
          </cell>
          <cell r="J15">
            <v>0</v>
          </cell>
          <cell r="L15">
            <v>0</v>
          </cell>
        </row>
      </sheetData>
      <sheetData sheetId="23" refreshError="1">
        <row r="6">
          <cell r="E6">
            <v>0</v>
          </cell>
          <cell r="H6">
            <v>0</v>
          </cell>
        </row>
        <row r="7">
          <cell r="E7">
            <v>0</v>
          </cell>
          <cell r="H7">
            <v>0</v>
          </cell>
        </row>
        <row r="8">
          <cell r="E8">
            <v>0</v>
          </cell>
          <cell r="H8">
            <v>0</v>
          </cell>
        </row>
        <row r="9">
          <cell r="E9">
            <v>0</v>
          </cell>
          <cell r="H9">
            <v>0</v>
          </cell>
        </row>
        <row r="10">
          <cell r="E10">
            <v>0</v>
          </cell>
          <cell r="H10">
            <v>0</v>
          </cell>
        </row>
        <row r="11">
          <cell r="E11">
            <v>0</v>
          </cell>
          <cell r="H11">
            <v>0</v>
          </cell>
        </row>
        <row r="12">
          <cell r="E12">
            <v>0</v>
          </cell>
          <cell r="H12">
            <v>0</v>
          </cell>
        </row>
        <row r="13">
          <cell r="E13">
            <v>0</v>
          </cell>
          <cell r="H13">
            <v>0</v>
          </cell>
        </row>
        <row r="14">
          <cell r="D14">
            <v>0</v>
          </cell>
        </row>
      </sheetData>
      <sheetData sheetId="24" refreshError="1">
        <row r="14">
          <cell r="D14">
            <v>0</v>
          </cell>
        </row>
      </sheetData>
      <sheetData sheetId="25" refreshError="1">
        <row r="6">
          <cell r="G6">
            <v>0</v>
          </cell>
        </row>
        <row r="17">
          <cell r="G17">
            <v>0</v>
          </cell>
        </row>
      </sheetData>
      <sheetData sheetId="26" refreshError="1">
        <row r="20">
          <cell r="F20">
            <v>0</v>
          </cell>
        </row>
        <row r="72">
          <cell r="F72">
            <v>0</v>
          </cell>
        </row>
        <row r="117">
          <cell r="F117">
            <v>0</v>
          </cell>
        </row>
        <row r="119">
          <cell r="F119">
            <v>0</v>
          </cell>
        </row>
      </sheetData>
      <sheetData sheetId="27" refreshError="1">
        <row r="1">
          <cell r="T1">
            <v>0</v>
          </cell>
          <cell r="V1">
            <v>0</v>
          </cell>
        </row>
        <row r="3">
          <cell r="I3">
            <v>0</v>
          </cell>
        </row>
        <row r="4">
          <cell r="I4">
            <v>0</v>
          </cell>
        </row>
        <row r="18">
          <cell r="I18">
            <v>0</v>
          </cell>
        </row>
        <row r="19">
          <cell r="G19">
            <v>0</v>
          </cell>
          <cell r="I19">
            <v>0</v>
          </cell>
        </row>
        <row r="21">
          <cell r="I21">
            <v>0</v>
          </cell>
        </row>
        <row r="22">
          <cell r="I22">
            <v>0</v>
          </cell>
        </row>
        <row r="23">
          <cell r="I23">
            <v>0</v>
          </cell>
          <cell r="T23">
            <v>0</v>
          </cell>
        </row>
        <row r="24">
          <cell r="I24">
            <v>0</v>
          </cell>
        </row>
        <row r="25">
          <cell r="G25">
            <v>0</v>
          </cell>
          <cell r="I25">
            <v>0</v>
          </cell>
        </row>
        <row r="26">
          <cell r="I26">
            <v>0</v>
          </cell>
        </row>
        <row r="27">
          <cell r="I27">
            <v>0</v>
          </cell>
        </row>
        <row r="28">
          <cell r="I28">
            <v>0</v>
          </cell>
        </row>
        <row r="29">
          <cell r="I29">
            <v>0</v>
          </cell>
        </row>
        <row r="30">
          <cell r="I30">
            <v>0</v>
          </cell>
        </row>
        <row r="31">
          <cell r="G31">
            <v>0</v>
          </cell>
          <cell r="I31">
            <v>0</v>
          </cell>
        </row>
        <row r="34">
          <cell r="X34" t="str">
            <v>totInc</v>
          </cell>
        </row>
        <row r="35">
          <cell r="G35">
            <v>0</v>
          </cell>
          <cell r="I35">
            <v>0</v>
          </cell>
        </row>
      </sheetData>
      <sheetData sheetId="28" refreshError="1">
        <row r="2">
          <cell r="P2">
            <v>0</v>
          </cell>
          <cell r="R2">
            <v>0</v>
          </cell>
          <cell r="S2">
            <v>0</v>
          </cell>
          <cell r="T2">
            <v>0</v>
          </cell>
        </row>
        <row r="3">
          <cell r="AB3">
            <v>0</v>
          </cell>
        </row>
        <row r="4">
          <cell r="J4">
            <v>0</v>
          </cell>
        </row>
        <row r="5">
          <cell r="J5">
            <v>0</v>
          </cell>
        </row>
        <row r="6">
          <cell r="J6">
            <v>0</v>
          </cell>
        </row>
        <row r="7">
          <cell r="J7">
            <v>0</v>
          </cell>
        </row>
        <row r="9">
          <cell r="I9">
            <v>0</v>
          </cell>
          <cell r="J9">
            <v>0</v>
          </cell>
        </row>
        <row r="15">
          <cell r="J15">
            <v>0</v>
          </cell>
        </row>
        <row r="16">
          <cell r="J16">
            <v>0</v>
          </cell>
          <cell r="Q16">
            <v>0</v>
          </cell>
        </row>
        <row r="17">
          <cell r="J17">
            <v>0</v>
          </cell>
          <cell r="Q17">
            <v>0</v>
          </cell>
        </row>
        <row r="18">
          <cell r="J18">
            <v>0</v>
          </cell>
          <cell r="Q18">
            <v>0</v>
          </cell>
        </row>
        <row r="20">
          <cell r="I20">
            <v>0</v>
          </cell>
          <cell r="J20">
            <v>0</v>
          </cell>
        </row>
        <row r="23">
          <cell r="Q23">
            <v>0</v>
          </cell>
        </row>
        <row r="27">
          <cell r="J27">
            <v>0</v>
          </cell>
        </row>
        <row r="28">
          <cell r="J28">
            <v>0</v>
          </cell>
        </row>
        <row r="29">
          <cell r="J29">
            <v>0</v>
          </cell>
        </row>
        <row r="30">
          <cell r="J30">
            <v>0</v>
          </cell>
        </row>
        <row r="32">
          <cell r="I32">
            <v>0</v>
          </cell>
          <cell r="J32">
            <v>0</v>
          </cell>
        </row>
        <row r="38">
          <cell r="J38">
            <v>0</v>
          </cell>
        </row>
        <row r="39">
          <cell r="J39">
            <v>0</v>
          </cell>
        </row>
        <row r="40">
          <cell r="J40">
            <v>0</v>
          </cell>
        </row>
        <row r="41">
          <cell r="J41">
            <v>0</v>
          </cell>
        </row>
        <row r="43">
          <cell r="I43">
            <v>0</v>
          </cell>
          <cell r="J43">
            <v>0</v>
          </cell>
        </row>
        <row r="48">
          <cell r="J48">
            <v>0</v>
          </cell>
        </row>
      </sheetData>
      <sheetData sheetId="29" refreshError="1">
        <row r="12">
          <cell r="K12">
            <v>0</v>
          </cell>
          <cell r="L12">
            <v>0</v>
          </cell>
          <cell r="M12">
            <v>0</v>
          </cell>
        </row>
        <row r="16">
          <cell r="E16">
            <v>0</v>
          </cell>
          <cell r="F16">
            <v>0</v>
          </cell>
          <cell r="G16">
            <v>0</v>
          </cell>
        </row>
        <row r="17">
          <cell r="E17">
            <v>0</v>
          </cell>
          <cell r="F17">
            <v>0</v>
          </cell>
          <cell r="G17">
            <v>0</v>
          </cell>
        </row>
        <row r="18">
          <cell r="E18">
            <v>0</v>
          </cell>
          <cell r="F18">
            <v>0</v>
          </cell>
          <cell r="G18">
            <v>0</v>
          </cell>
        </row>
        <row r="19">
          <cell r="E19">
            <v>0</v>
          </cell>
          <cell r="F19">
            <v>0</v>
          </cell>
          <cell r="G19">
            <v>0</v>
          </cell>
        </row>
        <row r="20">
          <cell r="E20">
            <v>0</v>
          </cell>
          <cell r="F20">
            <v>0</v>
          </cell>
          <cell r="G20">
            <v>0</v>
          </cell>
        </row>
        <row r="21">
          <cell r="E21">
            <v>0</v>
          </cell>
          <cell r="F21">
            <v>0</v>
          </cell>
          <cell r="G21">
            <v>0</v>
          </cell>
        </row>
        <row r="22">
          <cell r="E22">
            <v>0</v>
          </cell>
          <cell r="F22">
            <v>0</v>
          </cell>
          <cell r="G22">
            <v>0</v>
          </cell>
        </row>
        <row r="23">
          <cell r="E23">
            <v>0</v>
          </cell>
          <cell r="F23">
            <v>0</v>
          </cell>
          <cell r="G23">
            <v>0</v>
          </cell>
        </row>
        <row r="24">
          <cell r="E24">
            <v>0</v>
          </cell>
          <cell r="F24">
            <v>0</v>
          </cell>
          <cell r="G24">
            <v>0</v>
          </cell>
        </row>
        <row r="25">
          <cell r="E25">
            <v>0</v>
          </cell>
          <cell r="F25">
            <v>0</v>
          </cell>
          <cell r="G25">
            <v>0</v>
          </cell>
          <cell r="Q25">
            <v>0</v>
          </cell>
        </row>
        <row r="26">
          <cell r="E26">
            <v>0</v>
          </cell>
          <cell r="F26">
            <v>0</v>
          </cell>
          <cell r="G26">
            <v>0</v>
          </cell>
          <cell r="Q26">
            <v>0</v>
          </cell>
        </row>
        <row r="27">
          <cell r="E27">
            <v>0</v>
          </cell>
          <cell r="F27">
            <v>0</v>
          </cell>
          <cell r="G27">
            <v>0</v>
          </cell>
          <cell r="Q27">
            <v>0</v>
          </cell>
        </row>
        <row r="28">
          <cell r="E28">
            <v>0</v>
          </cell>
          <cell r="F28">
            <v>0</v>
          </cell>
          <cell r="G28">
            <v>0</v>
          </cell>
        </row>
        <row r="29">
          <cell r="E29">
            <v>0</v>
          </cell>
          <cell r="F29">
            <v>0</v>
          </cell>
          <cell r="G29">
            <v>0</v>
          </cell>
        </row>
        <row r="30">
          <cell r="E30">
            <v>0</v>
          </cell>
          <cell r="F30">
            <v>0</v>
          </cell>
          <cell r="G30">
            <v>0</v>
          </cell>
        </row>
        <row r="31">
          <cell r="E31">
            <v>0</v>
          </cell>
          <cell r="F31">
            <v>0</v>
          </cell>
          <cell r="G31">
            <v>0</v>
          </cell>
        </row>
        <row r="32">
          <cell r="E32">
            <v>0</v>
          </cell>
          <cell r="F32">
            <v>0</v>
          </cell>
          <cell r="G32">
            <v>0</v>
          </cell>
        </row>
        <row r="33">
          <cell r="E33">
            <v>0</v>
          </cell>
          <cell r="F33">
            <v>0</v>
          </cell>
          <cell r="G33">
            <v>0</v>
          </cell>
        </row>
        <row r="34">
          <cell r="E34">
            <v>0</v>
          </cell>
          <cell r="F34">
            <v>0</v>
          </cell>
          <cell r="G34">
            <v>0</v>
          </cell>
        </row>
        <row r="35">
          <cell r="E35">
            <v>0</v>
          </cell>
          <cell r="F35">
            <v>0</v>
          </cell>
          <cell r="G35">
            <v>0</v>
          </cell>
        </row>
        <row r="36">
          <cell r="E36">
            <v>0</v>
          </cell>
          <cell r="F36">
            <v>0</v>
          </cell>
          <cell r="G36">
            <v>0</v>
          </cell>
        </row>
        <row r="37">
          <cell r="E37">
            <v>0</v>
          </cell>
          <cell r="F37">
            <v>0</v>
          </cell>
          <cell r="G37">
            <v>0</v>
          </cell>
        </row>
        <row r="38">
          <cell r="E38">
            <v>0</v>
          </cell>
          <cell r="F38">
            <v>0</v>
          </cell>
          <cell r="G38">
            <v>0</v>
          </cell>
        </row>
        <row r="39">
          <cell r="E39">
            <v>0</v>
          </cell>
          <cell r="F39">
            <v>0</v>
          </cell>
          <cell r="G39">
            <v>0</v>
          </cell>
        </row>
        <row r="40">
          <cell r="E40">
            <v>0</v>
          </cell>
          <cell r="F40">
            <v>0</v>
          </cell>
          <cell r="G40">
            <v>0</v>
          </cell>
        </row>
        <row r="41">
          <cell r="E41">
            <v>0</v>
          </cell>
          <cell r="F41">
            <v>0</v>
          </cell>
          <cell r="G41">
            <v>0</v>
          </cell>
        </row>
        <row r="42">
          <cell r="E42">
            <v>0</v>
          </cell>
          <cell r="F42">
            <v>0</v>
          </cell>
          <cell r="G42">
            <v>0</v>
          </cell>
        </row>
        <row r="43">
          <cell r="E43">
            <v>0</v>
          </cell>
          <cell r="F43">
            <v>0</v>
          </cell>
          <cell r="G43">
            <v>0</v>
          </cell>
        </row>
        <row r="44">
          <cell r="E44">
            <v>0</v>
          </cell>
          <cell r="F44">
            <v>0</v>
          </cell>
          <cell r="G44">
            <v>0</v>
          </cell>
        </row>
        <row r="45">
          <cell r="E45">
            <v>0</v>
          </cell>
          <cell r="F45">
            <v>0</v>
          </cell>
          <cell r="G45">
            <v>0</v>
          </cell>
        </row>
        <row r="47">
          <cell r="E47">
            <v>0</v>
          </cell>
          <cell r="F47">
            <v>0</v>
          </cell>
          <cell r="G47">
            <v>0</v>
          </cell>
        </row>
        <row r="48">
          <cell r="E48">
            <v>0</v>
          </cell>
          <cell r="F48">
            <v>0</v>
          </cell>
          <cell r="G48">
            <v>0</v>
          </cell>
        </row>
        <row r="49">
          <cell r="E49">
            <v>0</v>
          </cell>
          <cell r="F49">
            <v>0</v>
          </cell>
          <cell r="G49">
            <v>0</v>
          </cell>
        </row>
        <row r="50">
          <cell r="E50">
            <v>0</v>
          </cell>
          <cell r="F50">
            <v>0</v>
          </cell>
          <cell r="G50">
            <v>0</v>
          </cell>
        </row>
        <row r="51">
          <cell r="E51">
            <v>0</v>
          </cell>
          <cell r="F51">
            <v>0</v>
          </cell>
          <cell r="G51">
            <v>0</v>
          </cell>
        </row>
        <row r="52">
          <cell r="G52">
            <v>0</v>
          </cell>
        </row>
        <row r="58">
          <cell r="F58" t="str">
            <v>(Select)</v>
          </cell>
          <cell r="Q58">
            <v>0</v>
          </cell>
        </row>
        <row r="59">
          <cell r="F59" t="str">
            <v>(Select)</v>
          </cell>
          <cell r="Q59">
            <v>0</v>
          </cell>
        </row>
        <row r="60">
          <cell r="F60" t="str">
            <v>(Select)</v>
          </cell>
          <cell r="Q60">
            <v>0</v>
          </cell>
        </row>
        <row r="61">
          <cell r="F61" t="str">
            <v>(Select)</v>
          </cell>
          <cell r="Q61">
            <v>0</v>
          </cell>
        </row>
        <row r="62">
          <cell r="F62" t="str">
            <v>(Select)</v>
          </cell>
          <cell r="Q62">
            <v>0</v>
          </cell>
        </row>
        <row r="63">
          <cell r="F63" t="str">
            <v>(Select)</v>
          </cell>
          <cell r="Q63">
            <v>0</v>
          </cell>
        </row>
      </sheetData>
      <sheetData sheetId="30" refreshError="1">
        <row r="1">
          <cell r="K1">
            <v>0</v>
          </cell>
          <cell r="M1">
            <v>1</v>
          </cell>
          <cell r="O1">
            <v>1</v>
          </cell>
          <cell r="Q1">
            <v>0</v>
          </cell>
          <cell r="S1">
            <v>0</v>
          </cell>
          <cell r="U1">
            <v>1</v>
          </cell>
          <cell r="W1">
            <v>1</v>
          </cell>
        </row>
        <row r="2">
          <cell r="H2">
            <v>0</v>
          </cell>
        </row>
        <row r="4">
          <cell r="F4">
            <v>0</v>
          </cell>
        </row>
        <row r="5">
          <cell r="F5">
            <v>0</v>
          </cell>
        </row>
        <row r="7">
          <cell r="F7">
            <v>0</v>
          </cell>
        </row>
        <row r="8">
          <cell r="H8">
            <v>0</v>
          </cell>
        </row>
        <row r="9">
          <cell r="H9">
            <v>0</v>
          </cell>
        </row>
      </sheetData>
      <sheetData sheetId="31" refreshError="1">
        <row r="2">
          <cell r="J2">
            <v>0</v>
          </cell>
        </row>
        <row r="3">
          <cell r="J3">
            <v>0</v>
          </cell>
        </row>
        <row r="7">
          <cell r="G7">
            <v>0</v>
          </cell>
        </row>
        <row r="8">
          <cell r="G8">
            <v>0</v>
          </cell>
        </row>
        <row r="9">
          <cell r="G9">
            <v>0</v>
          </cell>
        </row>
        <row r="10">
          <cell r="G10">
            <v>0</v>
          </cell>
        </row>
        <row r="12">
          <cell r="H12">
            <v>0</v>
          </cell>
          <cell r="I12">
            <v>0</v>
          </cell>
        </row>
        <row r="13">
          <cell r="I13">
            <v>0</v>
          </cell>
        </row>
      </sheetData>
      <sheetData sheetId="32" refreshError="1">
        <row r="8">
          <cell r="H8">
            <v>0</v>
          </cell>
        </row>
      </sheetData>
      <sheetData sheetId="33" refreshError="1">
        <row r="37">
          <cell r="B37" t="str">
            <v>(Select)</v>
          </cell>
        </row>
        <row r="38">
          <cell r="B38" t="str">
            <v>AFGHANISTAN:93</v>
          </cell>
        </row>
        <row r="39">
          <cell r="B39" t="str">
            <v>ALAND ISLANDS:1001</v>
          </cell>
        </row>
        <row r="40">
          <cell r="B40" t="str">
            <v>ALBANIA:355</v>
          </cell>
        </row>
        <row r="41">
          <cell r="B41" t="str">
            <v>ALGERIA:213</v>
          </cell>
        </row>
        <row r="42">
          <cell r="B42" t="str">
            <v>AMERICAN SAMOA:684</v>
          </cell>
        </row>
        <row r="43">
          <cell r="B43" t="str">
            <v>ANDORRA:376</v>
          </cell>
        </row>
        <row r="44">
          <cell r="B44" t="str">
            <v>ANGOLA:244</v>
          </cell>
        </row>
        <row r="45">
          <cell r="B45" t="str">
            <v>ANGUILLA:1264</v>
          </cell>
        </row>
        <row r="46">
          <cell r="B46" t="str">
            <v>ANTARCTICA:1010</v>
          </cell>
        </row>
        <row r="47">
          <cell r="B47" t="str">
            <v>ANTIGUA AND BARBUDA:1268</v>
          </cell>
        </row>
        <row r="48">
          <cell r="B48" t="str">
            <v>ARGENTINA:54</v>
          </cell>
        </row>
        <row r="49">
          <cell r="B49" t="str">
            <v>ARMENIA:374</v>
          </cell>
        </row>
        <row r="50">
          <cell r="B50" t="str">
            <v>ARUBA:297</v>
          </cell>
        </row>
        <row r="51">
          <cell r="B51" t="str">
            <v>AUSTRALIA:61</v>
          </cell>
        </row>
        <row r="52">
          <cell r="B52" t="str">
            <v>AUSTRIA:43</v>
          </cell>
        </row>
        <row r="53">
          <cell r="B53" t="str">
            <v>AZERBAIJAN:994</v>
          </cell>
        </row>
        <row r="54">
          <cell r="B54" t="str">
            <v>BAHAMAS:1242</v>
          </cell>
        </row>
        <row r="55">
          <cell r="B55" t="str">
            <v>BAHRAIN:973</v>
          </cell>
        </row>
        <row r="56">
          <cell r="B56" t="str">
            <v>BANGLADESH:880</v>
          </cell>
        </row>
        <row r="57">
          <cell r="B57" t="str">
            <v>BARBADOS:1246</v>
          </cell>
        </row>
        <row r="58">
          <cell r="B58" t="str">
            <v>BELARUS:375</v>
          </cell>
        </row>
        <row r="59">
          <cell r="B59" t="str">
            <v>BELGIUM:32</v>
          </cell>
        </row>
        <row r="60">
          <cell r="B60" t="str">
            <v>BELIZE:501</v>
          </cell>
        </row>
        <row r="61">
          <cell r="B61" t="str">
            <v>BENIN:229</v>
          </cell>
        </row>
        <row r="62">
          <cell r="B62" t="str">
            <v>BERMUDA:1441</v>
          </cell>
        </row>
        <row r="63">
          <cell r="B63" t="str">
            <v>BHUTAN:975</v>
          </cell>
        </row>
        <row r="64">
          <cell r="B64" t="str">
            <v>BOLIVIA (PLURINATIONAL STATE OF):591</v>
          </cell>
        </row>
        <row r="65">
          <cell r="B65" t="str">
            <v>BONAIRE, SINT EUSTATIUS AND SABA:1002</v>
          </cell>
        </row>
        <row r="66">
          <cell r="B66" t="str">
            <v>BOSNIA AND HERZEGOVINA:387</v>
          </cell>
        </row>
        <row r="67">
          <cell r="B67" t="str">
            <v>BOTSWANA:267</v>
          </cell>
        </row>
        <row r="68">
          <cell r="B68" t="str">
            <v>BOUVET ISLAND:1003</v>
          </cell>
        </row>
        <row r="69">
          <cell r="B69" t="str">
            <v>BRAZIL:55</v>
          </cell>
        </row>
        <row r="70">
          <cell r="B70" t="str">
            <v>BRITISH INDIAN OCEAN TERRITORY:1014</v>
          </cell>
        </row>
        <row r="71">
          <cell r="B71" t="str">
            <v>BRUNEI DARUSSALAM:673</v>
          </cell>
        </row>
        <row r="72">
          <cell r="B72" t="str">
            <v>BULGARIA:359</v>
          </cell>
        </row>
        <row r="73">
          <cell r="B73" t="str">
            <v>BURKINA FASO:226</v>
          </cell>
        </row>
        <row r="74">
          <cell r="B74" t="str">
            <v>BURUNDI:257</v>
          </cell>
        </row>
        <row r="75">
          <cell r="B75" t="str">
            <v>CABO VERDE:238</v>
          </cell>
        </row>
        <row r="76">
          <cell r="B76" t="str">
            <v>CAMBODIA:855</v>
          </cell>
        </row>
        <row r="77">
          <cell r="B77" t="str">
            <v>CAMEROON:237</v>
          </cell>
        </row>
        <row r="78">
          <cell r="B78" t="str">
            <v>CANADA:1</v>
          </cell>
        </row>
        <row r="79">
          <cell r="B79" t="str">
            <v>CAYMAN ISLANDS:1345</v>
          </cell>
        </row>
        <row r="80">
          <cell r="B80" t="str">
            <v>CENTRAL AFRICAN REPUBLIC:236</v>
          </cell>
        </row>
        <row r="81">
          <cell r="B81" t="str">
            <v>CHAD:235</v>
          </cell>
        </row>
        <row r="82">
          <cell r="B82" t="str">
            <v>CHILE:56</v>
          </cell>
        </row>
        <row r="83">
          <cell r="B83" t="str">
            <v>CHINA:86</v>
          </cell>
        </row>
        <row r="84">
          <cell r="B84" t="str">
            <v>CHRISTMAS ISLAND:9</v>
          </cell>
        </row>
        <row r="85">
          <cell r="B85" t="str">
            <v>COCOS (KEELING) ISLANDS:672</v>
          </cell>
        </row>
        <row r="86">
          <cell r="B86" t="str">
            <v>COLOMBIA:57</v>
          </cell>
        </row>
        <row r="87">
          <cell r="B87" t="str">
            <v>COMOROS:270</v>
          </cell>
        </row>
        <row r="88">
          <cell r="B88" t="str">
            <v>CONGO:242</v>
          </cell>
        </row>
        <row r="89">
          <cell r="B89" t="str">
            <v>CONGO (DEMOCRATIC REPUBLIC OF THE):243</v>
          </cell>
        </row>
        <row r="90">
          <cell r="B90" t="str">
            <v>COOK ISLANDS:682</v>
          </cell>
        </row>
        <row r="91">
          <cell r="B91" t="str">
            <v>COSTA RICA:506</v>
          </cell>
        </row>
        <row r="92">
          <cell r="B92" t="str">
            <v>COTE DIVOIRE:225</v>
          </cell>
        </row>
        <row r="93">
          <cell r="B93" t="str">
            <v>CROATIA:385</v>
          </cell>
        </row>
        <row r="94">
          <cell r="B94" t="str">
            <v>CUBA:53</v>
          </cell>
        </row>
        <row r="95">
          <cell r="B95" t="str">
            <v>CURACAO:1015</v>
          </cell>
        </row>
        <row r="96">
          <cell r="B96" t="str">
            <v>CYPRUS:357</v>
          </cell>
        </row>
        <row r="97">
          <cell r="B97" t="str">
            <v>CZECHIA:420</v>
          </cell>
        </row>
        <row r="98">
          <cell r="B98" t="str">
            <v>DENMARK:45</v>
          </cell>
        </row>
        <row r="99">
          <cell r="B99" t="str">
            <v>DJIBOUTI:253</v>
          </cell>
        </row>
        <row r="100">
          <cell r="B100" t="str">
            <v>DOMINICA:1767</v>
          </cell>
        </row>
        <row r="101">
          <cell r="B101" t="str">
            <v>DOMINICAN REPUBLIC:1809</v>
          </cell>
        </row>
        <row r="102">
          <cell r="B102" t="str">
            <v>ECUADOR:593</v>
          </cell>
        </row>
        <row r="103">
          <cell r="B103" t="str">
            <v>EGYPT:20</v>
          </cell>
        </row>
        <row r="104">
          <cell r="B104" t="str">
            <v>EL SALVADOR:503</v>
          </cell>
        </row>
        <row r="105">
          <cell r="B105" t="str">
            <v>EQUATORIAL GUINEA:240</v>
          </cell>
        </row>
        <row r="106">
          <cell r="B106" t="str">
            <v>ERITREA:291</v>
          </cell>
        </row>
        <row r="107">
          <cell r="B107" t="str">
            <v>ESTONIA:372</v>
          </cell>
        </row>
        <row r="108">
          <cell r="B108" t="str">
            <v>ETHIOPIA:251</v>
          </cell>
        </row>
        <row r="109">
          <cell r="B109" t="str">
            <v>FALKLAND ISLANDS (MALVINAS):500</v>
          </cell>
        </row>
        <row r="110">
          <cell r="B110" t="str">
            <v>FAROE ISLANDS:298</v>
          </cell>
        </row>
        <row r="111">
          <cell r="B111" t="str">
            <v>FIJI:679</v>
          </cell>
        </row>
        <row r="112">
          <cell r="B112" t="str">
            <v>FINLAND:358</v>
          </cell>
        </row>
        <row r="113">
          <cell r="B113" t="str">
            <v>FRANCE:33</v>
          </cell>
        </row>
        <row r="114">
          <cell r="B114" t="str">
            <v>FRENCH GUIANA:594</v>
          </cell>
        </row>
        <row r="115">
          <cell r="B115" t="str">
            <v>FRENCH POLYNESIA:689</v>
          </cell>
        </row>
        <row r="116">
          <cell r="B116" t="str">
            <v>FRENCH SOUTHERN TERRITORIES:1004</v>
          </cell>
        </row>
        <row r="117">
          <cell r="B117" t="str">
            <v>GABON:241</v>
          </cell>
        </row>
        <row r="118">
          <cell r="B118" t="str">
            <v>GAMBIA:220</v>
          </cell>
        </row>
        <row r="119">
          <cell r="B119" t="str">
            <v>GEORGIA:995</v>
          </cell>
        </row>
        <row r="120">
          <cell r="B120" t="str">
            <v>GERMANY:49</v>
          </cell>
        </row>
        <row r="121">
          <cell r="B121" t="str">
            <v>GHANA:233</v>
          </cell>
        </row>
        <row r="122">
          <cell r="B122" t="str">
            <v>GIBRALTAR:350</v>
          </cell>
        </row>
        <row r="123">
          <cell r="B123" t="str">
            <v>GREECE:30</v>
          </cell>
        </row>
        <row r="124">
          <cell r="B124" t="str">
            <v>GREENLAND:299</v>
          </cell>
        </row>
        <row r="125">
          <cell r="B125" t="str">
            <v>GRENADA:1473</v>
          </cell>
        </row>
        <row r="126">
          <cell r="B126" t="str">
            <v>GUADELOUPE:590</v>
          </cell>
        </row>
        <row r="127">
          <cell r="B127" t="str">
            <v>GUAM:1671</v>
          </cell>
        </row>
        <row r="128">
          <cell r="B128" t="str">
            <v>GUATEMALA:502</v>
          </cell>
        </row>
        <row r="129">
          <cell r="B129" t="str">
            <v>GUERNSEY:1481</v>
          </cell>
        </row>
        <row r="130">
          <cell r="B130" t="str">
            <v>GUINEA:224</v>
          </cell>
        </row>
        <row r="131">
          <cell r="B131" t="str">
            <v>GUINEA-BISSAU:245</v>
          </cell>
        </row>
        <row r="132">
          <cell r="B132" t="str">
            <v>GUYANA:592</v>
          </cell>
        </row>
        <row r="133">
          <cell r="B133" t="str">
            <v>HAITI:509</v>
          </cell>
        </row>
        <row r="134">
          <cell r="B134" t="str">
            <v>HEARD ISLAND AND MCDONALD ISLANDS:1005</v>
          </cell>
        </row>
        <row r="135">
          <cell r="B135" t="str">
            <v>HOLY SEE:6</v>
          </cell>
        </row>
        <row r="136">
          <cell r="B136" t="str">
            <v>HONDURAS:504</v>
          </cell>
        </row>
        <row r="137">
          <cell r="B137" t="str">
            <v>HONG KONG:852</v>
          </cell>
        </row>
        <row r="138">
          <cell r="B138" t="str">
            <v>HUNGARY:36</v>
          </cell>
        </row>
        <row r="139">
          <cell r="B139" t="str">
            <v>ICELAND:354</v>
          </cell>
        </row>
        <row r="140">
          <cell r="B140" t="str">
            <v>INDONESIA:62</v>
          </cell>
        </row>
        <row r="141">
          <cell r="B141" t="str">
            <v>IRAN (ISLAMIC REPUBLIC OF):98</v>
          </cell>
        </row>
        <row r="142">
          <cell r="B142" t="str">
            <v>IRAQ:964</v>
          </cell>
        </row>
        <row r="143">
          <cell r="B143" t="str">
            <v>IRELAND:353</v>
          </cell>
        </row>
        <row r="144">
          <cell r="B144" t="str">
            <v>ISLE OF MAN:1624</v>
          </cell>
        </row>
        <row r="145">
          <cell r="B145" t="str">
            <v>ISRAEL:972</v>
          </cell>
        </row>
        <row r="146">
          <cell r="B146" t="str">
            <v>ITALY:5</v>
          </cell>
        </row>
        <row r="147">
          <cell r="B147" t="str">
            <v>JAMAICA:1876</v>
          </cell>
        </row>
        <row r="148">
          <cell r="B148" t="str">
            <v>JAPAN:81</v>
          </cell>
        </row>
        <row r="149">
          <cell r="B149" t="str">
            <v>JERSEY:1534</v>
          </cell>
        </row>
        <row r="150">
          <cell r="B150" t="str">
            <v>JORDAN:962</v>
          </cell>
        </row>
        <row r="151">
          <cell r="B151" t="str">
            <v>KAZAKHSTAN:7</v>
          </cell>
        </row>
        <row r="152">
          <cell r="B152" t="str">
            <v>KENYA:254</v>
          </cell>
        </row>
        <row r="153">
          <cell r="B153" t="str">
            <v>KIRIBATI:686</v>
          </cell>
        </row>
        <row r="154">
          <cell r="B154" t="str">
            <v>KOREA (DEMOCRATIC PEOPLES REPUBLIC OF):850</v>
          </cell>
        </row>
        <row r="155">
          <cell r="B155" t="str">
            <v>KOREA (REPUBLIC OF):82</v>
          </cell>
        </row>
        <row r="156">
          <cell r="B156" t="str">
            <v>KUWAIT:965</v>
          </cell>
        </row>
        <row r="157">
          <cell r="B157" t="str">
            <v>KYRGYZSTAN:996</v>
          </cell>
        </row>
        <row r="158">
          <cell r="B158" t="str">
            <v>LAO PEOPLES DEMOCRATIC REPUBLIC:856</v>
          </cell>
        </row>
        <row r="159">
          <cell r="B159" t="str">
            <v>LATVIA:371</v>
          </cell>
        </row>
        <row r="160">
          <cell r="B160" t="str">
            <v>LEBANON:961</v>
          </cell>
        </row>
        <row r="161">
          <cell r="B161" t="str">
            <v>LESOTHO:266</v>
          </cell>
        </row>
        <row r="162">
          <cell r="B162" t="str">
            <v>LIBERIA:231</v>
          </cell>
        </row>
        <row r="163">
          <cell r="B163" t="str">
            <v>LIBYA:218</v>
          </cell>
        </row>
        <row r="164">
          <cell r="B164" t="str">
            <v>LIECHTENSTEIN:423</v>
          </cell>
        </row>
        <row r="165">
          <cell r="B165" t="str">
            <v>LITHUANIA:370</v>
          </cell>
        </row>
        <row r="166">
          <cell r="B166" t="str">
            <v>LUXEMBOURG:352</v>
          </cell>
        </row>
        <row r="167">
          <cell r="B167" t="str">
            <v>MACAO:853</v>
          </cell>
        </row>
        <row r="168">
          <cell r="B168" t="str">
            <v>MACEDONIA (THE FORMER YUGOSLAV REPUBLIC OF):389</v>
          </cell>
        </row>
        <row r="169">
          <cell r="B169" t="str">
            <v>MADAGASCAR:261</v>
          </cell>
        </row>
        <row r="170">
          <cell r="B170" t="str">
            <v>MALAWI:265</v>
          </cell>
        </row>
        <row r="171">
          <cell r="B171" t="str">
            <v>MALAYSIA:60</v>
          </cell>
        </row>
        <row r="172">
          <cell r="B172" t="str">
            <v>MALDIVES:960</v>
          </cell>
        </row>
        <row r="173">
          <cell r="B173" t="str">
            <v>MALI:223</v>
          </cell>
        </row>
        <row r="174">
          <cell r="B174" t="str">
            <v>MALTA:356</v>
          </cell>
        </row>
        <row r="175">
          <cell r="B175" t="str">
            <v>MARSHALL ISLANDS:692</v>
          </cell>
        </row>
        <row r="176">
          <cell r="B176" t="str">
            <v>MARTINIQUE:596</v>
          </cell>
        </row>
        <row r="177">
          <cell r="B177" t="str">
            <v>MAURITANIA:222</v>
          </cell>
        </row>
        <row r="178">
          <cell r="B178" t="str">
            <v>MAURITIUS:230</v>
          </cell>
        </row>
        <row r="179">
          <cell r="B179" t="str">
            <v>MAYOTTE:269</v>
          </cell>
        </row>
        <row r="180">
          <cell r="B180" t="str">
            <v>MEXICO:52</v>
          </cell>
        </row>
        <row r="181">
          <cell r="B181" t="str">
            <v>MICRONESIA (FEDERATED STATES OF):691</v>
          </cell>
        </row>
        <row r="182">
          <cell r="B182" t="str">
            <v>MOLDOVA (REPUBLIC OF):373</v>
          </cell>
        </row>
        <row r="183">
          <cell r="B183" t="str">
            <v>MONACO:377</v>
          </cell>
        </row>
        <row r="184">
          <cell r="B184" t="str">
            <v>MONGOLIA:976</v>
          </cell>
        </row>
        <row r="185">
          <cell r="B185" t="str">
            <v>MONTENEGRO:382</v>
          </cell>
        </row>
        <row r="186">
          <cell r="B186" t="str">
            <v>MONTSERRAT:1664</v>
          </cell>
        </row>
        <row r="187">
          <cell r="B187" t="str">
            <v>MOROCCO:212</v>
          </cell>
        </row>
        <row r="188">
          <cell r="B188" t="str">
            <v>MOZAMBIQUE:258</v>
          </cell>
        </row>
        <row r="189">
          <cell r="B189" t="str">
            <v>MYANMAR:95</v>
          </cell>
        </row>
        <row r="190">
          <cell r="B190" t="str">
            <v>NAMIBIA:264</v>
          </cell>
        </row>
        <row r="191">
          <cell r="B191" t="str">
            <v>NAURU:674</v>
          </cell>
        </row>
        <row r="192">
          <cell r="B192" t="str">
            <v>NEPAL:977</v>
          </cell>
        </row>
        <row r="193">
          <cell r="B193" t="str">
            <v>NETHERLANDS:31</v>
          </cell>
        </row>
        <row r="194">
          <cell r="B194" t="str">
            <v>NEW CALEDONIA:687</v>
          </cell>
        </row>
        <row r="195">
          <cell r="B195" t="str">
            <v>NEW ZEALAND:64</v>
          </cell>
        </row>
        <row r="196">
          <cell r="B196" t="str">
            <v>NICARAGUA:505</v>
          </cell>
        </row>
        <row r="197">
          <cell r="B197" t="str">
            <v>NIGER:227</v>
          </cell>
        </row>
        <row r="198">
          <cell r="B198" t="str">
            <v>NIGERIA:234</v>
          </cell>
        </row>
        <row r="199">
          <cell r="B199" t="str">
            <v>NIUE:683</v>
          </cell>
        </row>
        <row r="200">
          <cell r="B200" t="str">
            <v>NORFOLK ISLAND:15</v>
          </cell>
        </row>
        <row r="201">
          <cell r="B201" t="str">
            <v>NORTHERN MARIANA ISLANDS:1670</v>
          </cell>
        </row>
        <row r="202">
          <cell r="B202" t="str">
            <v>NORWAY:47</v>
          </cell>
        </row>
        <row r="203">
          <cell r="B203" t="str">
            <v>OMAN:968</v>
          </cell>
        </row>
        <row r="204">
          <cell r="B204" t="str">
            <v>PAKISTAN:92</v>
          </cell>
        </row>
        <row r="205">
          <cell r="B205" t="str">
            <v>PALAU:680</v>
          </cell>
        </row>
        <row r="206">
          <cell r="B206" t="str">
            <v>PALESTINE, STATE OF:970</v>
          </cell>
        </row>
        <row r="207">
          <cell r="B207" t="str">
            <v>PANAMA:507</v>
          </cell>
        </row>
        <row r="208">
          <cell r="B208" t="str">
            <v>PAPUA NEW GUINEA:675</v>
          </cell>
        </row>
        <row r="209">
          <cell r="B209" t="str">
            <v>PARAGUAY:595</v>
          </cell>
        </row>
        <row r="210">
          <cell r="B210" t="str">
            <v>PERU:51</v>
          </cell>
        </row>
        <row r="211">
          <cell r="B211" t="str">
            <v>PHILIPPINES:63</v>
          </cell>
        </row>
        <row r="212">
          <cell r="B212" t="str">
            <v>PITCAIRN:1011</v>
          </cell>
        </row>
        <row r="213">
          <cell r="B213" t="str">
            <v>POLAND:48</v>
          </cell>
        </row>
        <row r="214">
          <cell r="B214" t="str">
            <v>PORTUGAL:14</v>
          </cell>
        </row>
        <row r="215">
          <cell r="B215" t="str">
            <v>PUERTO RICO:1787</v>
          </cell>
        </row>
        <row r="216">
          <cell r="B216" t="str">
            <v>QATAR:974</v>
          </cell>
        </row>
        <row r="217">
          <cell r="B217" t="str">
            <v>REUNION:262</v>
          </cell>
        </row>
        <row r="218">
          <cell r="B218" t="str">
            <v>ROMANIA:40</v>
          </cell>
        </row>
        <row r="219">
          <cell r="B219" t="str">
            <v>RUSSIAN FEDERATION:8</v>
          </cell>
        </row>
        <row r="220">
          <cell r="B220" t="str">
            <v>RWANDA:250</v>
          </cell>
        </row>
        <row r="221">
          <cell r="B221" t="str">
            <v>SAINT BARTHELEMY:1006</v>
          </cell>
        </row>
        <row r="222">
          <cell r="B222" t="str">
            <v>SAINT HELENA, ASCENSION AND TRISTAN DA CUNHA:290</v>
          </cell>
        </row>
        <row r="223">
          <cell r="B223" t="str">
            <v>SAINT KITTS AND NEVIS:1869</v>
          </cell>
        </row>
        <row r="224">
          <cell r="B224" t="str">
            <v>SAINT LUCIA:1758</v>
          </cell>
        </row>
        <row r="225">
          <cell r="B225" t="str">
            <v>SAINT MARTIN (FRENCH PART):1007</v>
          </cell>
        </row>
        <row r="226">
          <cell r="B226" t="str">
            <v>SAINT PIERRE AND MIQUELON:508</v>
          </cell>
        </row>
        <row r="227">
          <cell r="B227" t="str">
            <v>SAINT VINCENT AND THE GRENADINES:1784</v>
          </cell>
        </row>
        <row r="228">
          <cell r="B228" t="str">
            <v>SAMOA:685</v>
          </cell>
        </row>
        <row r="229">
          <cell r="B229" t="str">
            <v>SAN MARINO:378</v>
          </cell>
        </row>
        <row r="230">
          <cell r="B230" t="str">
            <v>SAO TOME AND PRINCIPE:239</v>
          </cell>
        </row>
        <row r="231">
          <cell r="B231" t="str">
            <v>SAUDI ARABIA:966</v>
          </cell>
        </row>
        <row r="232">
          <cell r="B232" t="str">
            <v>SENEGAL:221</v>
          </cell>
        </row>
        <row r="233">
          <cell r="B233" t="str">
            <v>SERBIA:381</v>
          </cell>
        </row>
        <row r="234">
          <cell r="B234" t="str">
            <v>SEYCHELLES:248</v>
          </cell>
        </row>
        <row r="235">
          <cell r="B235" t="str">
            <v>SIERRA LEONE:232</v>
          </cell>
        </row>
        <row r="236">
          <cell r="B236" t="str">
            <v>SINGAPORE:65</v>
          </cell>
        </row>
        <row r="237">
          <cell r="B237" t="str">
            <v>SINT MAARTEN (DUTCH PART):1721</v>
          </cell>
        </row>
        <row r="238">
          <cell r="B238" t="str">
            <v>SLOVAKIA:421</v>
          </cell>
        </row>
        <row r="239">
          <cell r="B239" t="str">
            <v>SLOVENIA:386</v>
          </cell>
        </row>
        <row r="240">
          <cell r="B240" t="str">
            <v>SOLOMON ISLANDS:677</v>
          </cell>
        </row>
        <row r="241">
          <cell r="B241" t="str">
            <v>SOMALIA:252</v>
          </cell>
        </row>
        <row r="242">
          <cell r="B242" t="str">
            <v>SOUTH AFRICA:28</v>
          </cell>
        </row>
        <row r="243">
          <cell r="B243" t="str">
            <v>SOUTH GEORGIA AND THE SOUTH SANDWICH ISLANDS:1008</v>
          </cell>
        </row>
        <row r="244">
          <cell r="B244" t="str">
            <v>SOUTH SUDAN:211</v>
          </cell>
        </row>
        <row r="245">
          <cell r="B245" t="str">
            <v>SPAIN:35</v>
          </cell>
        </row>
        <row r="246">
          <cell r="B246" t="str">
            <v>SRI LANKA:94</v>
          </cell>
        </row>
        <row r="247">
          <cell r="B247" t="str">
            <v>SUDAN:249</v>
          </cell>
        </row>
        <row r="248">
          <cell r="B248" t="str">
            <v>SURINAME:597</v>
          </cell>
        </row>
        <row r="249">
          <cell r="B249" t="str">
            <v>SVALBARD AND JAN MAYEN:1012</v>
          </cell>
        </row>
        <row r="250">
          <cell r="B250" t="str">
            <v>SWAZILAND:268</v>
          </cell>
        </row>
        <row r="251">
          <cell r="B251" t="str">
            <v>SWEDEN:46</v>
          </cell>
        </row>
        <row r="252">
          <cell r="B252" t="str">
            <v>SWITZERLAND:41</v>
          </cell>
        </row>
        <row r="253">
          <cell r="B253" t="str">
            <v>SYRIAN ARAB REPUBLIC:963</v>
          </cell>
        </row>
        <row r="254">
          <cell r="B254" t="str">
            <v>TAIWAN, PROVINCE OF CHINA[A]:886</v>
          </cell>
        </row>
        <row r="255">
          <cell r="B255" t="str">
            <v>TAJIKISTAN:992</v>
          </cell>
        </row>
        <row r="256">
          <cell r="B256" t="str">
            <v>TANZANIA, UNITED REPUBLIC OF:255</v>
          </cell>
        </row>
        <row r="257">
          <cell r="B257" t="str">
            <v>THAILAND:66</v>
          </cell>
        </row>
        <row r="258">
          <cell r="B258" t="str">
            <v>TIMOR-LESTE (EAST TIMOR):670</v>
          </cell>
        </row>
        <row r="259">
          <cell r="B259" t="str">
            <v>TOGO:228</v>
          </cell>
        </row>
        <row r="260">
          <cell r="B260" t="str">
            <v>TOKELAU:690</v>
          </cell>
        </row>
        <row r="261">
          <cell r="B261" t="str">
            <v>TONGA:676</v>
          </cell>
        </row>
        <row r="262">
          <cell r="B262" t="str">
            <v>TRINIDAD AND TOBAGO:1868</v>
          </cell>
        </row>
        <row r="263">
          <cell r="B263" t="str">
            <v>TUNISIA:216</v>
          </cell>
        </row>
        <row r="264">
          <cell r="B264" t="str">
            <v>TURKEY:90</v>
          </cell>
        </row>
        <row r="265">
          <cell r="B265" t="str">
            <v>TURKMENISTAN:993</v>
          </cell>
        </row>
        <row r="266">
          <cell r="B266" t="str">
            <v>TURKS AND CAICOS ISLANDS:1649</v>
          </cell>
        </row>
        <row r="267">
          <cell r="B267" t="str">
            <v>TUVALU:688</v>
          </cell>
        </row>
        <row r="268">
          <cell r="B268" t="str">
            <v>UGANDA:256</v>
          </cell>
        </row>
        <row r="269">
          <cell r="B269" t="str">
            <v>UKRAINE:380</v>
          </cell>
        </row>
        <row r="270">
          <cell r="B270" t="str">
            <v>UNITED ARAB EMIRATES:971</v>
          </cell>
        </row>
        <row r="271">
          <cell r="B271" t="str">
            <v>UNITED KINGDOM OF GREAT BRITAIN AND NORTHERN IRELAND:44</v>
          </cell>
        </row>
        <row r="272">
          <cell r="B272" t="str">
            <v>UNITED STATES OF AMERICA:2</v>
          </cell>
        </row>
        <row r="273">
          <cell r="B273" t="str">
            <v>UNITED STATES MINOR OUTLYING ISLANDS:1009</v>
          </cell>
        </row>
        <row r="274">
          <cell r="B274" t="str">
            <v>URUGUAY:598</v>
          </cell>
        </row>
        <row r="275">
          <cell r="B275" t="str">
            <v>UZBEKISTAN:998</v>
          </cell>
        </row>
        <row r="276">
          <cell r="B276" t="str">
            <v>VANUATU:678</v>
          </cell>
        </row>
        <row r="277">
          <cell r="B277" t="str">
            <v>VENEZUELA (BOLIVARIAN REPUBLIC OF):58</v>
          </cell>
        </row>
        <row r="278">
          <cell r="B278" t="str">
            <v>VIET NAM:84</v>
          </cell>
        </row>
        <row r="279">
          <cell r="B279" t="str">
            <v>VIRGIN ISLANDS (BRITISH):1284</v>
          </cell>
        </row>
        <row r="280">
          <cell r="B280" t="str">
            <v>VIRGIN ISLANDS (U.S.):1340</v>
          </cell>
        </row>
        <row r="281">
          <cell r="B281" t="str">
            <v>WALLIS AND FUTUNA:681</v>
          </cell>
        </row>
        <row r="282">
          <cell r="B282" t="str">
            <v>WESTERN SAHARA:1013</v>
          </cell>
        </row>
        <row r="283">
          <cell r="B283" t="str">
            <v>YEMEN:967</v>
          </cell>
        </row>
        <row r="284">
          <cell r="B284" t="str">
            <v>ZAMBIA:260</v>
          </cell>
        </row>
        <row r="285">
          <cell r="B285" t="str">
            <v>ZIMBABWE:263</v>
          </cell>
        </row>
        <row r="286">
          <cell r="B286" t="str">
            <v>OTHERS:9999</v>
          </cell>
        </row>
      </sheetData>
      <sheetData sheetId="34" refreshError="1"/>
      <sheetData sheetId="35" refreshError="1"/>
      <sheetData sheetId="36" refreshError="1">
        <row r="5">
          <cell r="E5">
            <v>0</v>
          </cell>
          <cell r="F5">
            <v>0</v>
          </cell>
          <cell r="G5" t="str">
            <v>(Select)</v>
          </cell>
        </row>
        <row r="6">
          <cell r="E6">
            <v>0</v>
          </cell>
          <cell r="F6">
            <v>0</v>
          </cell>
          <cell r="G6" t="str">
            <v>(Select)</v>
          </cell>
        </row>
        <row r="7">
          <cell r="E7">
            <v>0</v>
          </cell>
          <cell r="F7">
            <v>0</v>
          </cell>
          <cell r="G7" t="str">
            <v>(Select)</v>
          </cell>
        </row>
        <row r="8">
          <cell r="E8">
            <v>0</v>
          </cell>
          <cell r="F8">
            <v>0</v>
          </cell>
          <cell r="G8" t="str">
            <v>(Select)</v>
          </cell>
        </row>
        <row r="9">
          <cell r="E9">
            <v>0</v>
          </cell>
          <cell r="F9">
            <v>0</v>
          </cell>
          <cell r="G9" t="str">
            <v>(Select)</v>
          </cell>
        </row>
        <row r="10">
          <cell r="E10">
            <v>0</v>
          </cell>
          <cell r="F10">
            <v>0</v>
          </cell>
          <cell r="G10" t="str">
            <v>(Select)</v>
          </cell>
        </row>
        <row r="11">
          <cell r="E11">
            <v>0</v>
          </cell>
          <cell r="F11">
            <v>0</v>
          </cell>
          <cell r="G11" t="str">
            <v>(Select)</v>
          </cell>
        </row>
        <row r="12">
          <cell r="E12">
            <v>0</v>
          </cell>
          <cell r="F12">
            <v>0</v>
          </cell>
          <cell r="G12" t="str">
            <v>(Select)</v>
          </cell>
        </row>
        <row r="13">
          <cell r="E13">
            <v>0</v>
          </cell>
          <cell r="F13">
            <v>0</v>
          </cell>
          <cell r="G13" t="str">
            <v>(Select)</v>
          </cell>
        </row>
        <row r="14">
          <cell r="E14">
            <v>0</v>
          </cell>
          <cell r="F14">
            <v>0</v>
          </cell>
          <cell r="G14" t="str">
            <v>(Select)</v>
          </cell>
        </row>
        <row r="15">
          <cell r="E15">
            <v>0</v>
          </cell>
          <cell r="F15">
            <v>0</v>
          </cell>
          <cell r="G15" t="str">
            <v>(Select)</v>
          </cell>
        </row>
        <row r="16">
          <cell r="E16">
            <v>0</v>
          </cell>
          <cell r="F16">
            <v>0</v>
          </cell>
          <cell r="G16" t="str">
            <v>(Select)</v>
          </cell>
        </row>
        <row r="17">
          <cell r="E17">
            <v>0</v>
          </cell>
          <cell r="F17">
            <v>0</v>
          </cell>
          <cell r="G17" t="str">
            <v>(Select)</v>
          </cell>
        </row>
        <row r="18">
          <cell r="E18">
            <v>0</v>
          </cell>
          <cell r="F18">
            <v>0</v>
          </cell>
          <cell r="G18" t="str">
            <v>(Select)</v>
          </cell>
        </row>
        <row r="19">
          <cell r="E19">
            <v>0</v>
          </cell>
          <cell r="F19">
            <v>0</v>
          </cell>
          <cell r="G19" t="str">
            <v>(Select)</v>
          </cell>
        </row>
        <row r="20">
          <cell r="E20">
            <v>0</v>
          </cell>
          <cell r="F20">
            <v>0</v>
          </cell>
          <cell r="G20" t="str">
            <v>(Select)</v>
          </cell>
        </row>
        <row r="21">
          <cell r="E21">
            <v>0</v>
          </cell>
          <cell r="F21">
            <v>0</v>
          </cell>
          <cell r="G21" t="str">
            <v>(Select)</v>
          </cell>
        </row>
        <row r="22">
          <cell r="E22">
            <v>0</v>
          </cell>
          <cell r="F22">
            <v>0</v>
          </cell>
          <cell r="G22" t="str">
            <v>(Select)</v>
          </cell>
        </row>
        <row r="23">
          <cell r="E23">
            <v>0</v>
          </cell>
          <cell r="F23">
            <v>0</v>
          </cell>
          <cell r="G23" t="str">
            <v>(Select)</v>
          </cell>
        </row>
        <row r="24">
          <cell r="E24">
            <v>0</v>
          </cell>
          <cell r="F24">
            <v>0</v>
          </cell>
          <cell r="G24" t="str">
            <v>(Select)</v>
          </cell>
        </row>
        <row r="25">
          <cell r="E25">
            <v>0</v>
          </cell>
          <cell r="F25">
            <v>0</v>
          </cell>
          <cell r="G25" t="str">
            <v>(Select)</v>
          </cell>
        </row>
        <row r="26">
          <cell r="E26">
            <v>0</v>
          </cell>
          <cell r="F26">
            <v>0</v>
          </cell>
          <cell r="G26" t="str">
            <v>(Select)</v>
          </cell>
        </row>
        <row r="27">
          <cell r="E27">
            <v>0</v>
          </cell>
          <cell r="F27">
            <v>0</v>
          </cell>
          <cell r="G27" t="str">
            <v>(Select)</v>
          </cell>
        </row>
        <row r="28">
          <cell r="E28">
            <v>0</v>
          </cell>
          <cell r="F28">
            <v>0</v>
          </cell>
          <cell r="G28" t="str">
            <v>(Select)</v>
          </cell>
        </row>
        <row r="29">
          <cell r="E29">
            <v>0</v>
          </cell>
          <cell r="F29">
            <v>0</v>
          </cell>
          <cell r="G29" t="str">
            <v>(Select)</v>
          </cell>
        </row>
        <row r="30">
          <cell r="E30">
            <v>0</v>
          </cell>
          <cell r="F30">
            <v>0</v>
          </cell>
          <cell r="G30" t="str">
            <v>(Select)</v>
          </cell>
        </row>
        <row r="31">
          <cell r="E31">
            <v>0</v>
          </cell>
          <cell r="F31">
            <v>0</v>
          </cell>
          <cell r="G31" t="str">
            <v>(Select)</v>
          </cell>
        </row>
        <row r="32">
          <cell r="E32">
            <v>0</v>
          </cell>
          <cell r="F32">
            <v>0</v>
          </cell>
          <cell r="G32" t="str">
            <v>(Select)</v>
          </cell>
        </row>
        <row r="33">
          <cell r="E33">
            <v>0</v>
          </cell>
          <cell r="F33">
            <v>0</v>
          </cell>
          <cell r="G33" t="str">
            <v>(Select)</v>
          </cell>
        </row>
        <row r="34">
          <cell r="E34">
            <v>0</v>
          </cell>
          <cell r="F34">
            <v>0</v>
          </cell>
          <cell r="G34" t="str">
            <v>(Select)</v>
          </cell>
        </row>
        <row r="35">
          <cell r="E35">
            <v>0</v>
          </cell>
          <cell r="F35">
            <v>0</v>
          </cell>
          <cell r="G35" t="str">
            <v>(Select)</v>
          </cell>
        </row>
        <row r="36">
          <cell r="E36">
            <v>0</v>
          </cell>
          <cell r="F36">
            <v>0</v>
          </cell>
          <cell r="G36" t="str">
            <v>(Select)</v>
          </cell>
        </row>
        <row r="37">
          <cell r="E37">
            <v>0</v>
          </cell>
          <cell r="F37">
            <v>0</v>
          </cell>
          <cell r="G37" t="str">
            <v>(Select)</v>
          </cell>
        </row>
        <row r="38">
          <cell r="E38">
            <v>0</v>
          </cell>
          <cell r="F38">
            <v>0</v>
          </cell>
          <cell r="G38" t="str">
            <v>(Select)</v>
          </cell>
        </row>
        <row r="39">
          <cell r="E39">
            <v>0</v>
          </cell>
          <cell r="F39">
            <v>0</v>
          </cell>
          <cell r="G39" t="str">
            <v>(Select)</v>
          </cell>
        </row>
        <row r="40">
          <cell r="E40">
            <v>0</v>
          </cell>
          <cell r="F40">
            <v>0</v>
          </cell>
          <cell r="G40" t="str">
            <v>(Select)</v>
          </cell>
        </row>
        <row r="41">
          <cell r="E41">
            <v>0</v>
          </cell>
          <cell r="F41">
            <v>0</v>
          </cell>
          <cell r="G41" t="str">
            <v>(Select)</v>
          </cell>
        </row>
        <row r="42">
          <cell r="E42">
            <v>0</v>
          </cell>
          <cell r="F42">
            <v>0</v>
          </cell>
          <cell r="G42" t="str">
            <v>(Select)</v>
          </cell>
        </row>
        <row r="43">
          <cell r="E43">
            <v>0</v>
          </cell>
          <cell r="F43">
            <v>0</v>
          </cell>
          <cell r="G43" t="str">
            <v>(Select)</v>
          </cell>
        </row>
        <row r="44">
          <cell r="E44">
            <v>0</v>
          </cell>
          <cell r="F44">
            <v>0</v>
          </cell>
          <cell r="G44" t="str">
            <v>(Select)</v>
          </cell>
        </row>
        <row r="45">
          <cell r="E45">
            <v>0</v>
          </cell>
          <cell r="F45">
            <v>0</v>
          </cell>
          <cell r="G45" t="str">
            <v>(Select)</v>
          </cell>
        </row>
        <row r="46">
          <cell r="E46">
            <v>0</v>
          </cell>
          <cell r="F46">
            <v>0</v>
          </cell>
          <cell r="G46" t="str">
            <v>(Select)</v>
          </cell>
        </row>
        <row r="47">
          <cell r="E47">
            <v>0</v>
          </cell>
          <cell r="F47">
            <v>0</v>
          </cell>
          <cell r="G47" t="str">
            <v>(Select)</v>
          </cell>
        </row>
        <row r="48">
          <cell r="E48">
            <v>0</v>
          </cell>
          <cell r="F48">
            <v>0</v>
          </cell>
          <cell r="G48" t="str">
            <v>(Select)</v>
          </cell>
        </row>
        <row r="49">
          <cell r="E49">
            <v>0</v>
          </cell>
          <cell r="F49">
            <v>0</v>
          </cell>
          <cell r="G49" t="str">
            <v>(Select)</v>
          </cell>
        </row>
        <row r="50">
          <cell r="E50">
            <v>0</v>
          </cell>
          <cell r="F50">
            <v>0</v>
          </cell>
          <cell r="G50" t="str">
            <v>(Select)</v>
          </cell>
        </row>
        <row r="51">
          <cell r="E51">
            <v>0</v>
          </cell>
          <cell r="F51">
            <v>0</v>
          </cell>
          <cell r="G51" t="str">
            <v>(Select)</v>
          </cell>
        </row>
        <row r="52">
          <cell r="E52">
            <v>0</v>
          </cell>
          <cell r="F52">
            <v>0</v>
          </cell>
          <cell r="G52" t="str">
            <v>(Select)</v>
          </cell>
        </row>
        <row r="53">
          <cell r="E53">
            <v>0</v>
          </cell>
          <cell r="F53">
            <v>0</v>
          </cell>
          <cell r="G53" t="str">
            <v>(Select)</v>
          </cell>
        </row>
        <row r="54">
          <cell r="E54">
            <v>0</v>
          </cell>
          <cell r="F54">
            <v>0</v>
          </cell>
          <cell r="G54" t="str">
            <v>(Select)</v>
          </cell>
        </row>
        <row r="55">
          <cell r="E55">
            <v>0</v>
          </cell>
          <cell r="F55">
            <v>0</v>
          </cell>
          <cell r="G55" t="str">
            <v>(Select)</v>
          </cell>
        </row>
        <row r="56">
          <cell r="E56">
            <v>0</v>
          </cell>
          <cell r="F56">
            <v>0</v>
          </cell>
          <cell r="G56" t="str">
            <v>(Select)</v>
          </cell>
        </row>
        <row r="57">
          <cell r="E57">
            <v>0</v>
          </cell>
          <cell r="F57">
            <v>0</v>
          </cell>
          <cell r="G57" t="str">
            <v>(Select)</v>
          </cell>
        </row>
        <row r="58">
          <cell r="E58">
            <v>0</v>
          </cell>
          <cell r="F58">
            <v>0</v>
          </cell>
          <cell r="G58" t="str">
            <v>(Select)</v>
          </cell>
        </row>
        <row r="59">
          <cell r="E59">
            <v>0</v>
          </cell>
          <cell r="F59">
            <v>0</v>
          </cell>
          <cell r="G59" t="str">
            <v>(Select)</v>
          </cell>
        </row>
        <row r="60">
          <cell r="E60">
            <v>0</v>
          </cell>
          <cell r="F60">
            <v>0</v>
          </cell>
          <cell r="G60" t="str">
            <v>(Select)</v>
          </cell>
        </row>
        <row r="61">
          <cell r="E61">
            <v>0</v>
          </cell>
          <cell r="F61">
            <v>0</v>
          </cell>
          <cell r="G61" t="str">
            <v>(Select)</v>
          </cell>
        </row>
        <row r="62">
          <cell r="E62">
            <v>0</v>
          </cell>
          <cell r="F62">
            <v>0</v>
          </cell>
          <cell r="G62" t="str">
            <v>(Select)</v>
          </cell>
        </row>
        <row r="63">
          <cell r="E63">
            <v>0</v>
          </cell>
          <cell r="F63">
            <v>0</v>
          </cell>
          <cell r="G63" t="str">
            <v>(Select)</v>
          </cell>
        </row>
        <row r="64">
          <cell r="E64">
            <v>0</v>
          </cell>
          <cell r="F64">
            <v>0</v>
          </cell>
          <cell r="G64" t="str">
            <v>(Select)</v>
          </cell>
        </row>
        <row r="65">
          <cell r="E65">
            <v>0</v>
          </cell>
          <cell r="F65">
            <v>0</v>
          </cell>
          <cell r="G65" t="str">
            <v>(Select)</v>
          </cell>
        </row>
        <row r="66">
          <cell r="E66">
            <v>0</v>
          </cell>
          <cell r="F66">
            <v>0</v>
          </cell>
          <cell r="G66" t="str">
            <v>(Select)</v>
          </cell>
        </row>
        <row r="67">
          <cell r="E67">
            <v>0</v>
          </cell>
          <cell r="F67">
            <v>0</v>
          </cell>
          <cell r="G67" t="str">
            <v>(Select)</v>
          </cell>
        </row>
        <row r="68">
          <cell r="E68">
            <v>0</v>
          </cell>
          <cell r="F68">
            <v>0</v>
          </cell>
          <cell r="G68" t="str">
            <v>(Select)</v>
          </cell>
        </row>
        <row r="69">
          <cell r="E69">
            <v>0</v>
          </cell>
          <cell r="F69">
            <v>0</v>
          </cell>
          <cell r="G69" t="str">
            <v>(Select)</v>
          </cell>
        </row>
        <row r="70">
          <cell r="E70">
            <v>0</v>
          </cell>
          <cell r="F70">
            <v>0</v>
          </cell>
          <cell r="G70" t="str">
            <v>(Select)</v>
          </cell>
        </row>
        <row r="71">
          <cell r="E71">
            <v>0</v>
          </cell>
          <cell r="F71">
            <v>0</v>
          </cell>
          <cell r="G71" t="str">
            <v>(Select)</v>
          </cell>
        </row>
        <row r="72">
          <cell r="E72">
            <v>0</v>
          </cell>
          <cell r="F72">
            <v>0</v>
          </cell>
          <cell r="G72" t="str">
            <v>(Select)</v>
          </cell>
        </row>
        <row r="73">
          <cell r="E73">
            <v>0</v>
          </cell>
          <cell r="F73">
            <v>0</v>
          </cell>
          <cell r="G73" t="str">
            <v>(Select)</v>
          </cell>
        </row>
        <row r="74">
          <cell r="E74">
            <v>0</v>
          </cell>
          <cell r="F74">
            <v>0</v>
          </cell>
          <cell r="G74" t="str">
            <v>(Select)</v>
          </cell>
        </row>
        <row r="75">
          <cell r="E75">
            <v>0</v>
          </cell>
          <cell r="F75">
            <v>0</v>
          </cell>
          <cell r="G75" t="str">
            <v>(Select)</v>
          </cell>
        </row>
        <row r="76">
          <cell r="E76">
            <v>0</v>
          </cell>
          <cell r="F76">
            <v>0</v>
          </cell>
          <cell r="G76" t="str">
            <v>(Select)</v>
          </cell>
        </row>
        <row r="77">
          <cell r="E77">
            <v>0</v>
          </cell>
          <cell r="F77">
            <v>0</v>
          </cell>
          <cell r="G77" t="str">
            <v>(Select)</v>
          </cell>
        </row>
        <row r="78">
          <cell r="E78">
            <v>0</v>
          </cell>
          <cell r="F78">
            <v>0</v>
          </cell>
          <cell r="G78" t="str">
            <v>(Select)</v>
          </cell>
        </row>
        <row r="79">
          <cell r="E79">
            <v>0</v>
          </cell>
          <cell r="F79">
            <v>0</v>
          </cell>
          <cell r="G79" t="str">
            <v>(Select)</v>
          </cell>
        </row>
        <row r="80">
          <cell r="E80">
            <v>0</v>
          </cell>
          <cell r="F80">
            <v>0</v>
          </cell>
          <cell r="G80" t="str">
            <v>(Select)</v>
          </cell>
        </row>
        <row r="81">
          <cell r="E81">
            <v>0</v>
          </cell>
          <cell r="F81">
            <v>0</v>
          </cell>
          <cell r="G81" t="str">
            <v>(Select)</v>
          </cell>
        </row>
        <row r="82">
          <cell r="E82">
            <v>0</v>
          </cell>
          <cell r="F82">
            <v>0</v>
          </cell>
          <cell r="G82" t="str">
            <v>(Select)</v>
          </cell>
        </row>
        <row r="83">
          <cell r="E83">
            <v>0</v>
          </cell>
          <cell r="F83">
            <v>0</v>
          </cell>
          <cell r="G83" t="str">
            <v>(Select)</v>
          </cell>
        </row>
        <row r="84">
          <cell r="E84">
            <v>0</v>
          </cell>
          <cell r="F84">
            <v>0</v>
          </cell>
          <cell r="G84" t="str">
            <v>(Select)</v>
          </cell>
        </row>
        <row r="85">
          <cell r="E85">
            <v>0</v>
          </cell>
          <cell r="F85">
            <v>0</v>
          </cell>
          <cell r="G85" t="str">
            <v>(Select)</v>
          </cell>
        </row>
        <row r="86">
          <cell r="E86">
            <v>0</v>
          </cell>
          <cell r="F86">
            <v>0</v>
          </cell>
          <cell r="G86" t="str">
            <v>(Select)</v>
          </cell>
        </row>
        <row r="87">
          <cell r="E87">
            <v>0</v>
          </cell>
          <cell r="F87">
            <v>0</v>
          </cell>
          <cell r="G87" t="str">
            <v>(Select)</v>
          </cell>
        </row>
        <row r="88">
          <cell r="E88">
            <v>0</v>
          </cell>
          <cell r="F88">
            <v>0</v>
          </cell>
          <cell r="G88" t="str">
            <v>(Select)</v>
          </cell>
        </row>
        <row r="89">
          <cell r="E89">
            <v>0</v>
          </cell>
          <cell r="F89">
            <v>0</v>
          </cell>
          <cell r="G89" t="str">
            <v>(Select)</v>
          </cell>
        </row>
        <row r="90">
          <cell r="E90">
            <v>0</v>
          </cell>
          <cell r="F90">
            <v>0</v>
          </cell>
          <cell r="G90" t="str">
            <v>(Select)</v>
          </cell>
        </row>
        <row r="91">
          <cell r="E91">
            <v>0</v>
          </cell>
          <cell r="F91">
            <v>0</v>
          </cell>
          <cell r="G91" t="str">
            <v>(Select)</v>
          </cell>
        </row>
        <row r="92">
          <cell r="E92">
            <v>0</v>
          </cell>
          <cell r="F92">
            <v>0</v>
          </cell>
          <cell r="G92" t="str">
            <v>(Select)</v>
          </cell>
        </row>
        <row r="93">
          <cell r="E93">
            <v>0</v>
          </cell>
          <cell r="F93">
            <v>0</v>
          </cell>
          <cell r="G93" t="str">
            <v>(Select)</v>
          </cell>
        </row>
        <row r="94">
          <cell r="E94">
            <v>0</v>
          </cell>
          <cell r="F94">
            <v>0</v>
          </cell>
          <cell r="G94" t="str">
            <v>(Select)</v>
          </cell>
        </row>
        <row r="95">
          <cell r="E95">
            <v>0</v>
          </cell>
          <cell r="F95">
            <v>0</v>
          </cell>
          <cell r="G95" t="str">
            <v>(Select)</v>
          </cell>
        </row>
        <row r="96">
          <cell r="E96">
            <v>0</v>
          </cell>
          <cell r="F96">
            <v>0</v>
          </cell>
          <cell r="G96" t="str">
            <v>(Select)</v>
          </cell>
        </row>
        <row r="97">
          <cell r="E97">
            <v>0</v>
          </cell>
          <cell r="F97">
            <v>0</v>
          </cell>
          <cell r="G97" t="str">
            <v>(Select)</v>
          </cell>
        </row>
        <row r="98">
          <cell r="E98">
            <v>0</v>
          </cell>
          <cell r="F98">
            <v>0</v>
          </cell>
          <cell r="G98" t="str">
            <v>(Select)</v>
          </cell>
        </row>
        <row r="99">
          <cell r="E99">
            <v>0</v>
          </cell>
          <cell r="F99">
            <v>0</v>
          </cell>
          <cell r="G99" t="str">
            <v>(Select)</v>
          </cell>
        </row>
        <row r="100">
          <cell r="E100">
            <v>0</v>
          </cell>
          <cell r="F100">
            <v>0</v>
          </cell>
          <cell r="G100" t="str">
            <v>(Select)</v>
          </cell>
        </row>
        <row r="101">
          <cell r="E101">
            <v>0</v>
          </cell>
          <cell r="F101">
            <v>0</v>
          </cell>
          <cell r="G101" t="str">
            <v>(Select)</v>
          </cell>
        </row>
        <row r="102">
          <cell r="E102">
            <v>0</v>
          </cell>
          <cell r="F102">
            <v>0</v>
          </cell>
          <cell r="G102" t="str">
            <v>(Select)</v>
          </cell>
        </row>
        <row r="103">
          <cell r="E103">
            <v>0</v>
          </cell>
          <cell r="F103">
            <v>0</v>
          </cell>
          <cell r="G103" t="str">
            <v>(Select)</v>
          </cell>
        </row>
        <row r="104">
          <cell r="E104">
            <v>0</v>
          </cell>
          <cell r="F104">
            <v>0</v>
          </cell>
          <cell r="G104" t="str">
            <v>(Select)</v>
          </cell>
        </row>
        <row r="105">
          <cell r="E105">
            <v>0</v>
          </cell>
          <cell r="F105">
            <v>0</v>
          </cell>
          <cell r="G105" t="str">
            <v>(Select)</v>
          </cell>
        </row>
        <row r="106">
          <cell r="E106">
            <v>0</v>
          </cell>
          <cell r="F106">
            <v>0</v>
          </cell>
          <cell r="G106" t="str">
            <v>(Select)</v>
          </cell>
        </row>
        <row r="107">
          <cell r="E107">
            <v>0</v>
          </cell>
          <cell r="F107">
            <v>0</v>
          </cell>
          <cell r="G107" t="str">
            <v>(Select)</v>
          </cell>
        </row>
        <row r="108">
          <cell r="E108">
            <v>0</v>
          </cell>
          <cell r="F108">
            <v>0</v>
          </cell>
          <cell r="G108" t="str">
            <v>(Select)</v>
          </cell>
        </row>
        <row r="109">
          <cell r="E109">
            <v>0</v>
          </cell>
          <cell r="F109">
            <v>0</v>
          </cell>
          <cell r="G109" t="str">
            <v>(Select)</v>
          </cell>
        </row>
        <row r="110">
          <cell r="E110">
            <v>0</v>
          </cell>
          <cell r="F110">
            <v>0</v>
          </cell>
          <cell r="G110" t="str">
            <v>(Select)</v>
          </cell>
        </row>
        <row r="111">
          <cell r="E111">
            <v>0</v>
          </cell>
          <cell r="F111">
            <v>0</v>
          </cell>
          <cell r="G111" t="str">
            <v>(Select)</v>
          </cell>
        </row>
        <row r="112">
          <cell r="E112">
            <v>0</v>
          </cell>
          <cell r="F112">
            <v>0</v>
          </cell>
          <cell r="G112" t="str">
            <v>(Select)</v>
          </cell>
        </row>
        <row r="113">
          <cell r="E113">
            <v>0</v>
          </cell>
          <cell r="F113">
            <v>0</v>
          </cell>
          <cell r="G113" t="str">
            <v>(Select)</v>
          </cell>
        </row>
        <row r="114">
          <cell r="E114">
            <v>0</v>
          </cell>
          <cell r="F114">
            <v>0</v>
          </cell>
          <cell r="G114" t="str">
            <v>(Select)</v>
          </cell>
        </row>
        <row r="115">
          <cell r="E115">
            <v>0</v>
          </cell>
          <cell r="F115">
            <v>0</v>
          </cell>
          <cell r="G115" t="str">
            <v>(Select)</v>
          </cell>
        </row>
        <row r="116">
          <cell r="E116">
            <v>0</v>
          </cell>
          <cell r="F116">
            <v>0</v>
          </cell>
          <cell r="G116" t="str">
            <v>(Select)</v>
          </cell>
        </row>
        <row r="117">
          <cell r="E117">
            <v>0</v>
          </cell>
          <cell r="F117">
            <v>0</v>
          </cell>
          <cell r="G117" t="str">
            <v>(Select)</v>
          </cell>
        </row>
        <row r="118">
          <cell r="E118">
            <v>0</v>
          </cell>
          <cell r="F118">
            <v>0</v>
          </cell>
          <cell r="G118" t="str">
            <v>(Select)</v>
          </cell>
        </row>
        <row r="119">
          <cell r="E119">
            <v>0</v>
          </cell>
          <cell r="F119">
            <v>0</v>
          </cell>
          <cell r="G119" t="str">
            <v>(Select)</v>
          </cell>
        </row>
        <row r="120">
          <cell r="E120">
            <v>0</v>
          </cell>
          <cell r="F120">
            <v>0</v>
          </cell>
          <cell r="G120" t="str">
            <v>(Select)</v>
          </cell>
        </row>
        <row r="121">
          <cell r="E121">
            <v>0</v>
          </cell>
          <cell r="F121">
            <v>0</v>
          </cell>
          <cell r="G121" t="str">
            <v>(Select)</v>
          </cell>
        </row>
        <row r="122">
          <cell r="E122">
            <v>0</v>
          </cell>
          <cell r="F122">
            <v>0</v>
          </cell>
          <cell r="G122" t="str">
            <v>(Select)</v>
          </cell>
        </row>
        <row r="123">
          <cell r="E123">
            <v>0</v>
          </cell>
          <cell r="F123">
            <v>0</v>
          </cell>
          <cell r="G123" t="str">
            <v>(Select)</v>
          </cell>
        </row>
        <row r="124">
          <cell r="E124">
            <v>0</v>
          </cell>
          <cell r="F124">
            <v>0</v>
          </cell>
          <cell r="G124" t="str">
            <v>(Select)</v>
          </cell>
        </row>
        <row r="125">
          <cell r="E125">
            <v>0</v>
          </cell>
          <cell r="F125">
            <v>0</v>
          </cell>
          <cell r="G125" t="str">
            <v>(Select)</v>
          </cell>
        </row>
        <row r="126">
          <cell r="E126">
            <v>0</v>
          </cell>
          <cell r="F126">
            <v>0</v>
          </cell>
          <cell r="G126" t="str">
            <v>(Select)</v>
          </cell>
        </row>
        <row r="127">
          <cell r="E127">
            <v>0</v>
          </cell>
          <cell r="F127">
            <v>0</v>
          </cell>
          <cell r="G127" t="str">
            <v>(Select)</v>
          </cell>
        </row>
        <row r="128">
          <cell r="E128">
            <v>0</v>
          </cell>
          <cell r="F128">
            <v>0</v>
          </cell>
          <cell r="G128" t="str">
            <v>(Select)</v>
          </cell>
        </row>
        <row r="129">
          <cell r="E129">
            <v>0</v>
          </cell>
          <cell r="F129">
            <v>0</v>
          </cell>
          <cell r="G129" t="str">
            <v>(Select)</v>
          </cell>
        </row>
        <row r="130">
          <cell r="E130">
            <v>0</v>
          </cell>
          <cell r="F130">
            <v>0</v>
          </cell>
          <cell r="G130" t="str">
            <v>(Select)</v>
          </cell>
        </row>
        <row r="131">
          <cell r="E131">
            <v>0</v>
          </cell>
          <cell r="F131">
            <v>0</v>
          </cell>
          <cell r="G131" t="str">
            <v>(Select)</v>
          </cell>
        </row>
        <row r="132">
          <cell r="E132">
            <v>0</v>
          </cell>
          <cell r="F132">
            <v>0</v>
          </cell>
          <cell r="G132" t="str">
            <v>(Select)</v>
          </cell>
        </row>
        <row r="133">
          <cell r="E133">
            <v>0</v>
          </cell>
          <cell r="F133">
            <v>0</v>
          </cell>
          <cell r="G133" t="str">
            <v>(Select)</v>
          </cell>
        </row>
        <row r="134">
          <cell r="E134">
            <v>0</v>
          </cell>
          <cell r="F134">
            <v>0</v>
          </cell>
          <cell r="G134" t="str">
            <v>(Select)</v>
          </cell>
        </row>
        <row r="135">
          <cell r="E135">
            <v>0</v>
          </cell>
          <cell r="F135">
            <v>0</v>
          </cell>
          <cell r="G135" t="str">
            <v>(Select)</v>
          </cell>
        </row>
        <row r="136">
          <cell r="E136">
            <v>0</v>
          </cell>
          <cell r="F136">
            <v>0</v>
          </cell>
          <cell r="G136" t="str">
            <v>(Select)</v>
          </cell>
        </row>
        <row r="137">
          <cell r="E137">
            <v>0</v>
          </cell>
          <cell r="F137">
            <v>0</v>
          </cell>
          <cell r="G137" t="str">
            <v>(Select)</v>
          </cell>
        </row>
        <row r="138">
          <cell r="E138">
            <v>0</v>
          </cell>
          <cell r="F138">
            <v>0</v>
          </cell>
          <cell r="G138" t="str">
            <v>(Select)</v>
          </cell>
        </row>
        <row r="139">
          <cell r="E139">
            <v>0</v>
          </cell>
          <cell r="F139">
            <v>0</v>
          </cell>
          <cell r="G139" t="str">
            <v>(Select)</v>
          </cell>
        </row>
        <row r="140">
          <cell r="E140">
            <v>0</v>
          </cell>
          <cell r="F140">
            <v>0</v>
          </cell>
          <cell r="G140" t="str">
            <v>(Select)</v>
          </cell>
        </row>
        <row r="141">
          <cell r="E141">
            <v>0</v>
          </cell>
          <cell r="F141">
            <v>0</v>
          </cell>
          <cell r="G141" t="str">
            <v>(Select)</v>
          </cell>
        </row>
        <row r="142">
          <cell r="E142">
            <v>0</v>
          </cell>
          <cell r="F142">
            <v>0</v>
          </cell>
          <cell r="G142" t="str">
            <v>(Select)</v>
          </cell>
        </row>
        <row r="143">
          <cell r="E143">
            <v>0</v>
          </cell>
          <cell r="F143">
            <v>0</v>
          </cell>
          <cell r="G143" t="str">
            <v>(Select)</v>
          </cell>
        </row>
        <row r="144">
          <cell r="E144">
            <v>0</v>
          </cell>
          <cell r="F144">
            <v>0</v>
          </cell>
          <cell r="G144" t="str">
            <v>(Select)</v>
          </cell>
        </row>
        <row r="145">
          <cell r="E145">
            <v>0</v>
          </cell>
          <cell r="F145">
            <v>0</v>
          </cell>
          <cell r="G145" t="str">
            <v>(Select)</v>
          </cell>
        </row>
        <row r="146">
          <cell r="E146">
            <v>0</v>
          </cell>
          <cell r="F146">
            <v>0</v>
          </cell>
          <cell r="G146" t="str">
            <v>(Select)</v>
          </cell>
        </row>
        <row r="147">
          <cell r="E147">
            <v>0</v>
          </cell>
          <cell r="F147">
            <v>0</v>
          </cell>
          <cell r="G147" t="str">
            <v>(Select)</v>
          </cell>
        </row>
        <row r="148">
          <cell r="E148">
            <v>0</v>
          </cell>
          <cell r="F148">
            <v>0</v>
          </cell>
          <cell r="G148" t="str">
            <v>(Select)</v>
          </cell>
        </row>
        <row r="149">
          <cell r="E149">
            <v>0</v>
          </cell>
          <cell r="F149">
            <v>0</v>
          </cell>
          <cell r="G149" t="str">
            <v>(Select)</v>
          </cell>
        </row>
        <row r="150">
          <cell r="E150">
            <v>0</v>
          </cell>
          <cell r="F150">
            <v>0</v>
          </cell>
          <cell r="G150" t="str">
            <v>(Select)</v>
          </cell>
        </row>
        <row r="151">
          <cell r="E151">
            <v>0</v>
          </cell>
          <cell r="F151">
            <v>0</v>
          </cell>
          <cell r="G151" t="str">
            <v>(Select)</v>
          </cell>
        </row>
        <row r="152">
          <cell r="E152">
            <v>0</v>
          </cell>
          <cell r="F152">
            <v>0</v>
          </cell>
          <cell r="G152" t="str">
            <v>(Select)</v>
          </cell>
        </row>
        <row r="153">
          <cell r="E153">
            <v>0</v>
          </cell>
          <cell r="F153">
            <v>0</v>
          </cell>
          <cell r="G153" t="str">
            <v>(Select)</v>
          </cell>
        </row>
        <row r="154">
          <cell r="E154">
            <v>0</v>
          </cell>
          <cell r="F154">
            <v>0</v>
          </cell>
          <cell r="G154" t="str">
            <v>(Select)</v>
          </cell>
        </row>
        <row r="155">
          <cell r="E155">
            <v>0</v>
          </cell>
          <cell r="F155">
            <v>0</v>
          </cell>
          <cell r="G155" t="str">
            <v>(Select)</v>
          </cell>
        </row>
        <row r="156">
          <cell r="E156">
            <v>0</v>
          </cell>
          <cell r="F156">
            <v>0</v>
          </cell>
          <cell r="G156" t="str">
            <v>(Select)</v>
          </cell>
        </row>
        <row r="157">
          <cell r="E157">
            <v>0</v>
          </cell>
          <cell r="F157">
            <v>0</v>
          </cell>
          <cell r="G157" t="str">
            <v>(Select)</v>
          </cell>
        </row>
        <row r="158">
          <cell r="E158">
            <v>0</v>
          </cell>
          <cell r="F158">
            <v>0</v>
          </cell>
          <cell r="G158" t="str">
            <v>(Select)</v>
          </cell>
        </row>
        <row r="159">
          <cell r="E159">
            <v>0</v>
          </cell>
          <cell r="F159">
            <v>0</v>
          </cell>
          <cell r="G159" t="str">
            <v>(Select)</v>
          </cell>
        </row>
        <row r="160">
          <cell r="E160">
            <v>0</v>
          </cell>
          <cell r="F160">
            <v>0</v>
          </cell>
          <cell r="G160" t="str">
            <v>(Select)</v>
          </cell>
        </row>
        <row r="161">
          <cell r="E161">
            <v>0</v>
          </cell>
          <cell r="F161">
            <v>0</v>
          </cell>
          <cell r="G161" t="str">
            <v>(Select)</v>
          </cell>
        </row>
        <row r="162">
          <cell r="E162">
            <v>0</v>
          </cell>
          <cell r="F162">
            <v>0</v>
          </cell>
          <cell r="G162" t="str">
            <v>(Select)</v>
          </cell>
        </row>
        <row r="163">
          <cell r="E163">
            <v>0</v>
          </cell>
          <cell r="F163">
            <v>0</v>
          </cell>
          <cell r="G163" t="str">
            <v>(Select)</v>
          </cell>
        </row>
        <row r="164">
          <cell r="E164">
            <v>0</v>
          </cell>
          <cell r="F164">
            <v>0</v>
          </cell>
          <cell r="G164" t="str">
            <v>(Select)</v>
          </cell>
        </row>
        <row r="165">
          <cell r="E165">
            <v>0</v>
          </cell>
          <cell r="F165">
            <v>0</v>
          </cell>
          <cell r="G165" t="str">
            <v>(Select)</v>
          </cell>
        </row>
        <row r="166">
          <cell r="E166">
            <v>0</v>
          </cell>
          <cell r="F166">
            <v>0</v>
          </cell>
          <cell r="G166" t="str">
            <v>(Select)</v>
          </cell>
        </row>
        <row r="167">
          <cell r="E167">
            <v>0</v>
          </cell>
          <cell r="F167">
            <v>0</v>
          </cell>
          <cell r="G167" t="str">
            <v>(Select)</v>
          </cell>
        </row>
        <row r="168">
          <cell r="E168">
            <v>0</v>
          </cell>
          <cell r="F168">
            <v>0</v>
          </cell>
          <cell r="G168" t="str">
            <v>(Select)</v>
          </cell>
        </row>
        <row r="169">
          <cell r="E169">
            <v>0</v>
          </cell>
          <cell r="F169">
            <v>0</v>
          </cell>
          <cell r="G169" t="str">
            <v>(Select)</v>
          </cell>
        </row>
        <row r="170">
          <cell r="E170">
            <v>0</v>
          </cell>
          <cell r="F170">
            <v>0</v>
          </cell>
          <cell r="G170" t="str">
            <v>(Select)</v>
          </cell>
        </row>
        <row r="171">
          <cell r="E171">
            <v>0</v>
          </cell>
          <cell r="F171">
            <v>0</v>
          </cell>
          <cell r="G171" t="str">
            <v>(Select)</v>
          </cell>
        </row>
        <row r="172">
          <cell r="E172">
            <v>0</v>
          </cell>
          <cell r="F172">
            <v>0</v>
          </cell>
          <cell r="G172" t="str">
            <v>(Select)</v>
          </cell>
        </row>
        <row r="173">
          <cell r="E173">
            <v>0</v>
          </cell>
          <cell r="F173">
            <v>0</v>
          </cell>
          <cell r="G173" t="str">
            <v>(Select)</v>
          </cell>
        </row>
        <row r="174">
          <cell r="E174">
            <v>0</v>
          </cell>
          <cell r="F174">
            <v>0</v>
          </cell>
          <cell r="G174" t="str">
            <v>(Select)</v>
          </cell>
        </row>
        <row r="175">
          <cell r="E175">
            <v>0</v>
          </cell>
          <cell r="F175">
            <v>0</v>
          </cell>
          <cell r="G175" t="str">
            <v>(Select)</v>
          </cell>
        </row>
        <row r="176">
          <cell r="E176">
            <v>0</v>
          </cell>
          <cell r="F176">
            <v>0</v>
          </cell>
          <cell r="G176" t="str">
            <v>(Select)</v>
          </cell>
        </row>
        <row r="177">
          <cell r="E177">
            <v>0</v>
          </cell>
          <cell r="F177">
            <v>0</v>
          </cell>
          <cell r="G177" t="str">
            <v>(Select)</v>
          </cell>
        </row>
        <row r="178">
          <cell r="E178">
            <v>0</v>
          </cell>
          <cell r="F178">
            <v>0</v>
          </cell>
          <cell r="G178" t="str">
            <v>(Select)</v>
          </cell>
        </row>
        <row r="179">
          <cell r="E179">
            <v>0</v>
          </cell>
          <cell r="F179">
            <v>0</v>
          </cell>
          <cell r="G179" t="str">
            <v>(Select)</v>
          </cell>
        </row>
        <row r="180">
          <cell r="E180">
            <v>0</v>
          </cell>
          <cell r="F180">
            <v>0</v>
          </cell>
          <cell r="G180" t="str">
            <v>(Select)</v>
          </cell>
        </row>
        <row r="181">
          <cell r="E181">
            <v>0</v>
          </cell>
          <cell r="F181">
            <v>0</v>
          </cell>
          <cell r="G181" t="str">
            <v>(Select)</v>
          </cell>
        </row>
        <row r="182">
          <cell r="E182">
            <v>0</v>
          </cell>
          <cell r="F182">
            <v>0</v>
          </cell>
          <cell r="G182" t="str">
            <v>(Select)</v>
          </cell>
        </row>
        <row r="183">
          <cell r="E183">
            <v>0</v>
          </cell>
          <cell r="F183">
            <v>0</v>
          </cell>
          <cell r="G183" t="str">
            <v>(Select)</v>
          </cell>
        </row>
        <row r="184">
          <cell r="E184">
            <v>0</v>
          </cell>
          <cell r="F184">
            <v>0</v>
          </cell>
          <cell r="G184" t="str">
            <v>(Select)</v>
          </cell>
        </row>
        <row r="185">
          <cell r="E185">
            <v>0</v>
          </cell>
          <cell r="F185">
            <v>0</v>
          </cell>
          <cell r="G185" t="str">
            <v>(Select)</v>
          </cell>
        </row>
        <row r="186">
          <cell r="E186">
            <v>0</v>
          </cell>
          <cell r="F186">
            <v>0</v>
          </cell>
          <cell r="G186" t="str">
            <v>(Select)</v>
          </cell>
        </row>
        <row r="187">
          <cell r="E187">
            <v>0</v>
          </cell>
          <cell r="F187">
            <v>0</v>
          </cell>
          <cell r="G187" t="str">
            <v>(Select)</v>
          </cell>
        </row>
        <row r="188">
          <cell r="E188">
            <v>0</v>
          </cell>
          <cell r="F188">
            <v>0</v>
          </cell>
          <cell r="G188" t="str">
            <v>(Select)</v>
          </cell>
        </row>
        <row r="189">
          <cell r="E189">
            <v>0</v>
          </cell>
          <cell r="F189">
            <v>0</v>
          </cell>
          <cell r="G189" t="str">
            <v>(Select)</v>
          </cell>
        </row>
        <row r="190">
          <cell r="E190">
            <v>0</v>
          </cell>
          <cell r="F190">
            <v>0</v>
          </cell>
          <cell r="G190" t="str">
            <v>(Select)</v>
          </cell>
        </row>
        <row r="191">
          <cell r="E191">
            <v>0</v>
          </cell>
          <cell r="F191">
            <v>0</v>
          </cell>
          <cell r="G191" t="str">
            <v>(Select)</v>
          </cell>
        </row>
        <row r="192">
          <cell r="E192">
            <v>0</v>
          </cell>
          <cell r="F192">
            <v>0</v>
          </cell>
          <cell r="G192" t="str">
            <v>(Select)</v>
          </cell>
        </row>
        <row r="193">
          <cell r="E193">
            <v>0</v>
          </cell>
          <cell r="F193">
            <v>0</v>
          </cell>
          <cell r="G193" t="str">
            <v>(Select)</v>
          </cell>
        </row>
        <row r="194">
          <cell r="E194">
            <v>0</v>
          </cell>
          <cell r="F194">
            <v>0</v>
          </cell>
          <cell r="G194" t="str">
            <v>(Select)</v>
          </cell>
        </row>
        <row r="195">
          <cell r="E195">
            <v>0</v>
          </cell>
          <cell r="F195">
            <v>0</v>
          </cell>
          <cell r="G195" t="str">
            <v>(Select)</v>
          </cell>
        </row>
        <row r="196">
          <cell r="E196">
            <v>0</v>
          </cell>
          <cell r="F196">
            <v>0</v>
          </cell>
          <cell r="G196" t="str">
            <v>(Select)</v>
          </cell>
        </row>
        <row r="197">
          <cell r="E197">
            <v>0</v>
          </cell>
          <cell r="F197">
            <v>0</v>
          </cell>
          <cell r="G197" t="str">
            <v>(Select)</v>
          </cell>
        </row>
        <row r="198">
          <cell r="E198">
            <v>0</v>
          </cell>
          <cell r="F198">
            <v>0</v>
          </cell>
          <cell r="G198" t="str">
            <v>(Select)</v>
          </cell>
        </row>
        <row r="199">
          <cell r="E199">
            <v>0</v>
          </cell>
          <cell r="F199">
            <v>0</v>
          </cell>
          <cell r="G199" t="str">
            <v>(Select)</v>
          </cell>
        </row>
        <row r="200">
          <cell r="E200">
            <v>0</v>
          </cell>
          <cell r="F200">
            <v>0</v>
          </cell>
          <cell r="G200" t="str">
            <v>(Select)</v>
          </cell>
        </row>
        <row r="201">
          <cell r="E201">
            <v>0</v>
          </cell>
          <cell r="F201">
            <v>0</v>
          </cell>
          <cell r="G201" t="str">
            <v>(Select)</v>
          </cell>
        </row>
        <row r="202">
          <cell r="E202">
            <v>0</v>
          </cell>
          <cell r="F202">
            <v>0</v>
          </cell>
          <cell r="G202" t="str">
            <v>(Select)</v>
          </cell>
        </row>
        <row r="203">
          <cell r="E203">
            <v>0</v>
          </cell>
          <cell r="F203">
            <v>0</v>
          </cell>
          <cell r="G203" t="str">
            <v>(Select)</v>
          </cell>
        </row>
        <row r="204">
          <cell r="E204">
            <v>0</v>
          </cell>
          <cell r="F204">
            <v>0</v>
          </cell>
          <cell r="G204" t="str">
            <v>(Select)</v>
          </cell>
        </row>
        <row r="205">
          <cell r="E205">
            <v>0</v>
          </cell>
          <cell r="F205">
            <v>0</v>
          </cell>
          <cell r="G205" t="str">
            <v>(Select)</v>
          </cell>
        </row>
        <row r="206">
          <cell r="E206">
            <v>0</v>
          </cell>
          <cell r="F206">
            <v>0</v>
          </cell>
          <cell r="G206" t="str">
            <v>(Select)</v>
          </cell>
        </row>
        <row r="207">
          <cell r="E207">
            <v>0</v>
          </cell>
          <cell r="F207">
            <v>0</v>
          </cell>
          <cell r="G207" t="str">
            <v>(Select)</v>
          </cell>
        </row>
        <row r="208">
          <cell r="E208">
            <v>0</v>
          </cell>
          <cell r="F208">
            <v>0</v>
          </cell>
          <cell r="G208" t="str">
            <v>(Select)</v>
          </cell>
        </row>
        <row r="209">
          <cell r="E209">
            <v>0</v>
          </cell>
          <cell r="F209">
            <v>0</v>
          </cell>
          <cell r="G209" t="str">
            <v>(Select)</v>
          </cell>
        </row>
        <row r="210">
          <cell r="E210">
            <v>0</v>
          </cell>
          <cell r="F210">
            <v>0</v>
          </cell>
          <cell r="G210" t="str">
            <v>(Select)</v>
          </cell>
        </row>
        <row r="211">
          <cell r="E211">
            <v>0</v>
          </cell>
          <cell r="F211">
            <v>0</v>
          </cell>
          <cell r="G211" t="str">
            <v>(Select)</v>
          </cell>
        </row>
        <row r="212">
          <cell r="E212">
            <v>0</v>
          </cell>
          <cell r="F212">
            <v>0</v>
          </cell>
          <cell r="G212" t="str">
            <v>(Select)</v>
          </cell>
        </row>
        <row r="213">
          <cell r="E213">
            <v>0</v>
          </cell>
          <cell r="F213">
            <v>0</v>
          </cell>
          <cell r="G213" t="str">
            <v>(Select)</v>
          </cell>
        </row>
        <row r="214">
          <cell r="E214">
            <v>0</v>
          </cell>
          <cell r="F214">
            <v>0</v>
          </cell>
          <cell r="G214" t="str">
            <v>(Select)</v>
          </cell>
        </row>
        <row r="215">
          <cell r="E215">
            <v>0</v>
          </cell>
          <cell r="F215">
            <v>0</v>
          </cell>
          <cell r="G215" t="str">
            <v>(Select)</v>
          </cell>
        </row>
        <row r="216">
          <cell r="E216">
            <v>0</v>
          </cell>
          <cell r="F216">
            <v>0</v>
          </cell>
          <cell r="G216" t="str">
            <v>(Select)</v>
          </cell>
        </row>
        <row r="217">
          <cell r="E217">
            <v>0</v>
          </cell>
          <cell r="F217">
            <v>0</v>
          </cell>
          <cell r="G217" t="str">
            <v>(Select)</v>
          </cell>
        </row>
        <row r="218">
          <cell r="E218">
            <v>0</v>
          </cell>
          <cell r="F218">
            <v>0</v>
          </cell>
          <cell r="G218" t="str">
            <v>(Select)</v>
          </cell>
        </row>
        <row r="219">
          <cell r="E219">
            <v>0</v>
          </cell>
          <cell r="F219">
            <v>0</v>
          </cell>
          <cell r="G219" t="str">
            <v>(Select)</v>
          </cell>
        </row>
        <row r="220">
          <cell r="E220">
            <v>0</v>
          </cell>
          <cell r="F220">
            <v>0</v>
          </cell>
          <cell r="G220" t="str">
            <v>(Select)</v>
          </cell>
        </row>
        <row r="221">
          <cell r="E221">
            <v>0</v>
          </cell>
          <cell r="F221">
            <v>0</v>
          </cell>
          <cell r="G221" t="str">
            <v>(Select)</v>
          </cell>
        </row>
        <row r="222">
          <cell r="E222">
            <v>0</v>
          </cell>
          <cell r="F222">
            <v>0</v>
          </cell>
          <cell r="G222" t="str">
            <v>(Select)</v>
          </cell>
        </row>
        <row r="223">
          <cell r="E223">
            <v>0</v>
          </cell>
          <cell r="F223">
            <v>0</v>
          </cell>
          <cell r="G223" t="str">
            <v>(Select)</v>
          </cell>
        </row>
        <row r="224">
          <cell r="E224">
            <v>0</v>
          </cell>
          <cell r="F224">
            <v>0</v>
          </cell>
          <cell r="G224" t="str">
            <v>(Select)</v>
          </cell>
        </row>
        <row r="225">
          <cell r="E225">
            <v>0</v>
          </cell>
          <cell r="F225">
            <v>0</v>
          </cell>
          <cell r="G225" t="str">
            <v>(Select)</v>
          </cell>
        </row>
        <row r="226">
          <cell r="E226">
            <v>0</v>
          </cell>
          <cell r="F226">
            <v>0</v>
          </cell>
          <cell r="G226" t="str">
            <v>(Select)</v>
          </cell>
        </row>
        <row r="227">
          <cell r="E227">
            <v>0</v>
          </cell>
          <cell r="F227">
            <v>0</v>
          </cell>
          <cell r="G227" t="str">
            <v>(Select)</v>
          </cell>
        </row>
        <row r="228">
          <cell r="E228">
            <v>0</v>
          </cell>
          <cell r="F228">
            <v>0</v>
          </cell>
          <cell r="G228" t="str">
            <v>(Select)</v>
          </cell>
        </row>
        <row r="229">
          <cell r="E229">
            <v>0</v>
          </cell>
          <cell r="F229">
            <v>0</v>
          </cell>
          <cell r="G229" t="str">
            <v>(Select)</v>
          </cell>
        </row>
        <row r="230">
          <cell r="E230">
            <v>0</v>
          </cell>
          <cell r="F230">
            <v>0</v>
          </cell>
          <cell r="G230" t="str">
            <v>(Select)</v>
          </cell>
        </row>
        <row r="231">
          <cell r="E231">
            <v>0</v>
          </cell>
          <cell r="F231">
            <v>0</v>
          </cell>
          <cell r="G231" t="str">
            <v>(Select)</v>
          </cell>
        </row>
        <row r="232">
          <cell r="E232">
            <v>0</v>
          </cell>
          <cell r="F232">
            <v>0</v>
          </cell>
          <cell r="G232" t="str">
            <v>(Select)</v>
          </cell>
        </row>
        <row r="233">
          <cell r="E233">
            <v>0</v>
          </cell>
          <cell r="F233">
            <v>0</v>
          </cell>
          <cell r="G233" t="str">
            <v>(Select)</v>
          </cell>
        </row>
        <row r="234">
          <cell r="E234">
            <v>0</v>
          </cell>
          <cell r="F234">
            <v>0</v>
          </cell>
          <cell r="G234" t="str">
            <v>(Select)</v>
          </cell>
        </row>
        <row r="235">
          <cell r="E235">
            <v>0</v>
          </cell>
          <cell r="F235">
            <v>0</v>
          </cell>
          <cell r="G235" t="str">
            <v>(Select)</v>
          </cell>
        </row>
        <row r="236">
          <cell r="E236">
            <v>0</v>
          </cell>
          <cell r="F236">
            <v>0</v>
          </cell>
          <cell r="G236" t="str">
            <v>(Select)</v>
          </cell>
        </row>
        <row r="237">
          <cell r="E237">
            <v>0</v>
          </cell>
          <cell r="F237">
            <v>0</v>
          </cell>
          <cell r="G237" t="str">
            <v>(Select)</v>
          </cell>
        </row>
        <row r="238">
          <cell r="E238">
            <v>0</v>
          </cell>
          <cell r="F238">
            <v>0</v>
          </cell>
          <cell r="G238" t="str">
            <v>(Select)</v>
          </cell>
        </row>
        <row r="239">
          <cell r="E239">
            <v>0</v>
          </cell>
          <cell r="F239">
            <v>0</v>
          </cell>
          <cell r="G239" t="str">
            <v>(Select)</v>
          </cell>
        </row>
        <row r="240">
          <cell r="E240">
            <v>0</v>
          </cell>
          <cell r="F240">
            <v>0</v>
          </cell>
          <cell r="G240" t="str">
            <v>(Select)</v>
          </cell>
        </row>
        <row r="241">
          <cell r="E241">
            <v>0</v>
          </cell>
          <cell r="F241">
            <v>0</v>
          </cell>
          <cell r="G241" t="str">
            <v>(Select)</v>
          </cell>
        </row>
        <row r="242">
          <cell r="E242">
            <v>0</v>
          </cell>
          <cell r="F242">
            <v>0</v>
          </cell>
          <cell r="G242" t="str">
            <v>(Select)</v>
          </cell>
        </row>
        <row r="243">
          <cell r="E243">
            <v>0</v>
          </cell>
          <cell r="F243">
            <v>0</v>
          </cell>
          <cell r="G243" t="str">
            <v>(Select)</v>
          </cell>
        </row>
        <row r="244">
          <cell r="E244">
            <v>0</v>
          </cell>
          <cell r="F244">
            <v>0</v>
          </cell>
          <cell r="G244" t="str">
            <v>(Select)</v>
          </cell>
        </row>
        <row r="245">
          <cell r="E245">
            <v>0</v>
          </cell>
          <cell r="F245">
            <v>0</v>
          </cell>
          <cell r="G245" t="str">
            <v>(Select)</v>
          </cell>
        </row>
        <row r="246">
          <cell r="E246">
            <v>0</v>
          </cell>
          <cell r="F246">
            <v>0</v>
          </cell>
          <cell r="G246" t="str">
            <v>(Select)</v>
          </cell>
        </row>
        <row r="247">
          <cell r="E247">
            <v>0</v>
          </cell>
          <cell r="F247">
            <v>0</v>
          </cell>
          <cell r="G247" t="str">
            <v>(Select)</v>
          </cell>
        </row>
        <row r="248">
          <cell r="E248">
            <v>0</v>
          </cell>
          <cell r="F248">
            <v>0</v>
          </cell>
          <cell r="G248" t="str">
            <v>(Select)</v>
          </cell>
        </row>
        <row r="249">
          <cell r="E249">
            <v>0</v>
          </cell>
          <cell r="F249">
            <v>0</v>
          </cell>
          <cell r="G249" t="str">
            <v>(Select)</v>
          </cell>
        </row>
        <row r="250">
          <cell r="E250">
            <v>0</v>
          </cell>
          <cell r="F250">
            <v>0</v>
          </cell>
          <cell r="G250" t="str">
            <v>(Select)</v>
          </cell>
        </row>
        <row r="251">
          <cell r="E251">
            <v>0</v>
          </cell>
          <cell r="F251">
            <v>0</v>
          </cell>
          <cell r="G251" t="str">
            <v>(Select)</v>
          </cell>
        </row>
        <row r="252">
          <cell r="E252">
            <v>0</v>
          </cell>
          <cell r="F252">
            <v>0</v>
          </cell>
          <cell r="G252" t="str">
            <v>(Select)</v>
          </cell>
        </row>
        <row r="253">
          <cell r="E253">
            <v>0</v>
          </cell>
          <cell r="F253">
            <v>0</v>
          </cell>
          <cell r="G253" t="str">
            <v>(Select)</v>
          </cell>
        </row>
        <row r="255">
          <cell r="F255">
            <v>0</v>
          </cell>
        </row>
        <row r="257">
          <cell r="H257">
            <v>0</v>
          </cell>
        </row>
        <row r="258">
          <cell r="H258">
            <v>0</v>
          </cell>
        </row>
      </sheetData>
      <sheetData sheetId="37" refreshError="1"/>
      <sheetData sheetId="38" refreshError="1"/>
      <sheetData sheetId="39" refreshError="1"/>
      <sheetData sheetId="40" refreshError="1">
        <row r="2">
          <cell r="F2">
            <v>0</v>
          </cell>
        </row>
        <row r="3">
          <cell r="F3">
            <v>0</v>
          </cell>
        </row>
        <row r="4">
          <cell r="F4">
            <v>0</v>
          </cell>
        </row>
        <row r="5">
          <cell r="F5">
            <v>0</v>
          </cell>
        </row>
        <row r="6">
          <cell r="F6">
            <v>0</v>
          </cell>
        </row>
        <row r="7">
          <cell r="F7">
            <v>0</v>
          </cell>
        </row>
        <row r="8">
          <cell r="F8">
            <v>0</v>
          </cell>
        </row>
        <row r="9">
          <cell r="F9">
            <v>0</v>
          </cell>
        </row>
        <row r="10">
          <cell r="F10">
            <v>0</v>
          </cell>
        </row>
        <row r="11">
          <cell r="F11">
            <v>0</v>
          </cell>
        </row>
        <row r="17">
          <cell r="B17">
            <v>2017</v>
          </cell>
        </row>
      </sheetData>
      <sheetData sheetId="41" refreshError="1">
        <row r="2">
          <cell r="AW2" t="str">
            <v>(Select)</v>
          </cell>
          <cell r="BE2" t="str">
            <v>(Select)</v>
          </cell>
        </row>
        <row r="3">
          <cell r="S3" t="str">
            <v>(Select)</v>
          </cell>
          <cell r="AW3" t="str">
            <v>A1e-STCG on Immovable property.</v>
          </cell>
          <cell r="BE3" t="str">
            <v>1-Self and Family</v>
          </cell>
        </row>
        <row r="4">
          <cell r="S4" t="str">
            <v>101-Gms</v>
          </cell>
          <cell r="AW4" t="str">
            <v xml:space="preserve">A2c-STCG From slump sale </v>
          </cell>
          <cell r="BE4" t="str">
            <v>2-Self(Senior citizen) &amp; family</v>
          </cell>
        </row>
        <row r="5">
          <cell r="O5" t="str">
            <v>(Select)</v>
          </cell>
          <cell r="S5" t="str">
            <v>102-Kilograms</v>
          </cell>
          <cell r="AW5" t="str">
            <v>A3ie-STCG on transactions on which STT is paid u/s 111A</v>
          </cell>
          <cell r="BE5" t="str">
            <v>3-Parents</v>
          </cell>
        </row>
        <row r="6">
          <cell r="O6" t="str">
            <v>0101-Agro-based industries</v>
          </cell>
          <cell r="S6" t="str">
            <v>103-Litre</v>
          </cell>
          <cell r="AW6" t="str">
            <v>A3iie-STCG on transactions on which STT is paid u/s 115D</v>
          </cell>
          <cell r="BE6" t="str">
            <v>4-Parents(Senior citizen)</v>
          </cell>
        </row>
        <row r="7">
          <cell r="O7" t="str">
            <v>0102-Automobile and Auto parts</v>
          </cell>
          <cell r="S7" t="str">
            <v>104-Kilolitre</v>
          </cell>
          <cell r="AW7" t="str">
            <v>A4a-STCG on which STT paid</v>
          </cell>
          <cell r="BE7" t="str">
            <v>5-Self and Family including parents</v>
          </cell>
        </row>
        <row r="8">
          <cell r="O8" t="str">
            <v>0103-Cement</v>
          </cell>
          <cell r="S8" t="str">
            <v>105-Metre</v>
          </cell>
          <cell r="AW8" t="str">
            <v>A4b-STCG on which STT not paid</v>
          </cell>
          <cell r="BE8" t="str">
            <v>6-Self and Family including senior citizen parents</v>
          </cell>
        </row>
        <row r="9">
          <cell r="O9" t="str">
            <v>0104-Diamond cutting</v>
          </cell>
          <cell r="S9" t="str">
            <v>106-Kilometre</v>
          </cell>
          <cell r="AW9" t="str">
            <v>A5e-STCG on sale of security by FII</v>
          </cell>
          <cell r="BE9" t="str">
            <v>7-Self(Senior citizen) &amp; family including senior citizen parents</v>
          </cell>
        </row>
        <row r="10">
          <cell r="H10" t="str">
            <v>(Select)</v>
          </cell>
          <cell r="J10" t="str">
            <v>(Select)</v>
          </cell>
          <cell r="O10" t="str">
            <v>0105-Drugs and Pharmaceuticals</v>
          </cell>
          <cell r="S10" t="str">
            <v>107-Numbers</v>
          </cell>
          <cell r="AW10" t="str">
            <v>A6g- STCG on other assets</v>
          </cell>
        </row>
        <row r="11">
          <cell r="D11" t="str">
            <v>(Select)</v>
          </cell>
          <cell r="H11" t="str">
            <v>93-AFGHANISTAN</v>
          </cell>
          <cell r="J11" t="str">
            <v>93-AFGHANISTAN</v>
          </cell>
          <cell r="O11" t="str">
            <v>0106-Electronics including Computer Hardware</v>
          </cell>
          <cell r="S11" t="str">
            <v>108-Quintal</v>
          </cell>
          <cell r="AW11" t="str">
            <v>A7- Amount deemed to Shotrt term capital</v>
          </cell>
        </row>
        <row r="12">
          <cell r="D12" t="str">
            <v>01-ANDAMAN AND NICOBAR ISLANDS</v>
          </cell>
          <cell r="H12" t="str">
            <v>1001-ALAND ISLANDS</v>
          </cell>
          <cell r="J12" t="str">
            <v>1001-ALAND ISLANDS</v>
          </cell>
          <cell r="O12" t="str">
            <v>0107-Engineering goods</v>
          </cell>
          <cell r="S12" t="str">
            <v>109-Ton</v>
          </cell>
          <cell r="AB12" t="str">
            <v>(Select)</v>
          </cell>
        </row>
        <row r="13">
          <cell r="D13" t="str">
            <v>02-ANDHRA PRADESH</v>
          </cell>
          <cell r="H13" t="str">
            <v>355-ALBANIA</v>
          </cell>
          <cell r="J13" t="str">
            <v>355-ALBANIA</v>
          </cell>
          <cell r="O13" t="str">
            <v>0108-Fertilizers, Chemicals, Paints</v>
          </cell>
          <cell r="S13" t="str">
            <v>110-Pound</v>
          </cell>
          <cell r="AB13" t="str">
            <v>56(2)(i)-Dividend</v>
          </cell>
          <cell r="AW13" t="str">
            <v>(Select)</v>
          </cell>
        </row>
        <row r="14">
          <cell r="D14" t="str">
            <v>03-ARUNACHAL PRADESH</v>
          </cell>
          <cell r="H14" t="str">
            <v>213-ALGERIA</v>
          </cell>
          <cell r="J14" t="str">
            <v>213-ALGERIA</v>
          </cell>
          <cell r="O14" t="str">
            <v xml:space="preserve">0109-Flour &amp; Rice Mills </v>
          </cell>
          <cell r="S14" t="str">
            <v>111-Miligrams</v>
          </cell>
          <cell r="AB14" t="str">
            <v>56(2)-Interest</v>
          </cell>
          <cell r="AW14" t="str">
            <v>B1e-LTCG on immovable property</v>
          </cell>
        </row>
        <row r="15">
          <cell r="D15" t="str">
            <v>04-ASSAM</v>
          </cell>
          <cell r="H15" t="str">
            <v>684-AMERICAN SAMOA</v>
          </cell>
          <cell r="J15" t="str">
            <v>684-AMERICAN SAMOA</v>
          </cell>
          <cell r="O15" t="str">
            <v>0110-Food Processing units</v>
          </cell>
          <cell r="S15" t="str">
            <v>112-Carat</v>
          </cell>
          <cell r="AB15" t="str">
            <v>5A1ai-115A(1)(a)(i)-Dividends in the case of non-residents</v>
          </cell>
          <cell r="AW15" t="str">
            <v>B2e-LTCG from slump sale</v>
          </cell>
        </row>
        <row r="16">
          <cell r="D16" t="str">
            <v>05-BIHAR</v>
          </cell>
          <cell r="H16" t="str">
            <v>376-ANDORRA</v>
          </cell>
          <cell r="J16" t="str">
            <v>376-ANDORRA</v>
          </cell>
          <cell r="O16" t="str">
            <v>0111-Marble &amp; Granite</v>
          </cell>
          <cell r="S16" t="str">
            <v>113-Numbers (1000s)</v>
          </cell>
          <cell r="AB16" t="str">
            <v>5A1aii-115A(1)(a)(ii)-Interest received in the case of non-residents</v>
          </cell>
          <cell r="AW16" t="str">
            <v>B3e-LTCG on bonds and debenture</v>
          </cell>
        </row>
        <row r="17">
          <cell r="D17" t="str">
            <v>06-CHANDIGARH</v>
          </cell>
          <cell r="H17" t="str">
            <v>244-ANGOLA</v>
          </cell>
          <cell r="J17" t="str">
            <v>244-ANGOLA</v>
          </cell>
          <cell r="O17" t="str">
            <v>0112-Paper</v>
          </cell>
          <cell r="S17" t="str">
            <v>114-Kwatt</v>
          </cell>
          <cell r="AB17" t="str">
            <v>5A1aiia-115A(1)(a)(iia)-Interest received by non-resident from infrastructure debt fund</v>
          </cell>
          <cell r="AW17" t="str">
            <v>Bi4e-LTCG on assets above B3</v>
          </cell>
        </row>
        <row r="18">
          <cell r="D18" t="str">
            <v>07-DADRA AND NAGAR HAVELI</v>
          </cell>
          <cell r="H18" t="str">
            <v>1264-ANGUILLA</v>
          </cell>
          <cell r="J18" t="str">
            <v>1264-ANGUILLA</v>
          </cell>
          <cell r="O18" t="str">
            <v>0113-Petroleum and Petrochemicals</v>
          </cell>
          <cell r="S18" t="str">
            <v>115-Mwatt</v>
          </cell>
          <cell r="AB18" t="str">
            <v>5A1aiiaa-115A(1)(a)(iiaa)-Income received by non-resident as referred in section 194LC</v>
          </cell>
          <cell r="AW18" t="str">
            <v>B4iie-LTCG on assets above B4</v>
          </cell>
        </row>
        <row r="19">
          <cell r="D19" t="str">
            <v>08-DAMAN AND DIU</v>
          </cell>
          <cell r="H19" t="str">
            <v>1010-ANTARCTICA</v>
          </cell>
          <cell r="J19" t="str">
            <v>1010-ANTARCTICA</v>
          </cell>
          <cell r="O19" t="str">
            <v>0114-Power and energy</v>
          </cell>
          <cell r="S19" t="str">
            <v>116-Inch</v>
          </cell>
          <cell r="AB19" t="str">
            <v>5A1aiiab-115A(1)(a)(iiab)-Income received by non-resident as referred in section 194LD</v>
          </cell>
          <cell r="AW19" t="str">
            <v>B5c-LTCG on share or debenture, being unlisted security</v>
          </cell>
        </row>
        <row r="20">
          <cell r="D20" t="str">
            <v>09-DELHI</v>
          </cell>
          <cell r="H20" t="str">
            <v>1268-ANTIGUA AND BARBUDA</v>
          </cell>
          <cell r="J20" t="str">
            <v>1268-ANTIGUA AND BARBUDA</v>
          </cell>
          <cell r="O20" t="str">
            <v>0115-Printing &amp;amp; Publishing</v>
          </cell>
          <cell r="S20" t="str">
            <v>117-Feet</v>
          </cell>
          <cell r="AB20" t="str">
            <v>5A1aiiac-115A(1)(a)(iiac)-Income received by non-resident as referred in section 194LBA</v>
          </cell>
          <cell r="AW20" t="str">
            <v>B6ie-LTCG on assets at 6 above in case of NON-REESIDENT</v>
          </cell>
        </row>
        <row r="21">
          <cell r="D21" t="str">
            <v>10-GOA</v>
          </cell>
          <cell r="H21" t="str">
            <v>54-ARGENTINA</v>
          </cell>
          <cell r="J21" t="str">
            <v>54-ARGENTINA</v>
          </cell>
          <cell r="O21" t="str">
            <v>0116-Rubber</v>
          </cell>
          <cell r="S21" t="str">
            <v>118-Sqft</v>
          </cell>
          <cell r="AB21" t="str">
            <v>5A1aiii-115A(1)(a)(iii)-Income from units purchased in foreign currency in the case of non-residents</v>
          </cell>
          <cell r="AW21" t="str">
            <v>B6iie-LTCG on assets at 6 above in case of NON-REESIDENT</v>
          </cell>
        </row>
        <row r="22">
          <cell r="D22" t="str">
            <v>11-GUJARAT</v>
          </cell>
          <cell r="H22" t="str">
            <v>374-ARMENIA</v>
          </cell>
          <cell r="J22" t="str">
            <v>374-ARMENIA</v>
          </cell>
          <cell r="O22" t="str">
            <v>0117-Steel</v>
          </cell>
          <cell r="S22" t="str">
            <v>119-Acre</v>
          </cell>
          <cell r="AB22" t="str">
            <v>5A1bA-115A(1)(b)(A)-Income from royalty in case of non-resident in pursuance of an agreement made after 31-03-1976</v>
          </cell>
          <cell r="AW22" t="str">
            <v>B6iiie-LTCG on assets at 5 above in case of NON-REESIDENT</v>
          </cell>
        </row>
        <row r="23">
          <cell r="D23" t="str">
            <v>12-HARYANA</v>
          </cell>
          <cell r="H23" t="str">
            <v>297-ARUBA</v>
          </cell>
          <cell r="J23" t="str">
            <v>297-ARUBA</v>
          </cell>
          <cell r="O23" t="str">
            <v>0118-Sugar</v>
          </cell>
          <cell r="S23" t="str">
            <v>120-Cubicft</v>
          </cell>
          <cell r="AB23" t="str">
            <v>5A1bB-115A(1)(b)(B)-Income from fees for technical services in case of non-resident in pursuance of an agreement made after 31-03-1976</v>
          </cell>
          <cell r="AW23" t="str">
            <v>B7c- LTCG on sale of specified asset</v>
          </cell>
        </row>
        <row r="24">
          <cell r="D24" t="str">
            <v>13-HIMACHAL PRADESH</v>
          </cell>
          <cell r="H24" t="str">
            <v>61-AUSTRALIA</v>
          </cell>
          <cell r="J24" t="str">
            <v>61-AUSTRALIA</v>
          </cell>
          <cell r="O24" t="str">
            <v>0119-Tea, Coffee</v>
          </cell>
          <cell r="S24" t="str">
            <v>121-Sqmetre</v>
          </cell>
          <cell r="AB24" t="str">
            <v>5AC1ab - 115AC(1)(a &amp; b) - Income from bonds or GDR purchased in foreign currency  -  non - resident</v>
          </cell>
          <cell r="AW24" t="str">
            <v xml:space="preserve">B7f-LTCG on sale of asset, other than specified asset </v>
          </cell>
        </row>
        <row r="25">
          <cell r="D25" t="str">
            <v>14-JAMMU AND KASHMIR</v>
          </cell>
          <cell r="H25" t="str">
            <v>43-AUSTRIA</v>
          </cell>
          <cell r="J25" t="str">
            <v>43-AUSTRIA</v>
          </cell>
          <cell r="O25" t="str">
            <v>0120-Textiles, handloom, Power looms</v>
          </cell>
          <cell r="S25" t="str">
            <v>122-Cubicmetre</v>
          </cell>
          <cell r="Z25" t="str">
            <v>(Select)</v>
          </cell>
          <cell r="AB25" t="str">
            <v>5AD1i-115AD(1)(i)-Income received by an FII in respect of securities (other than units referred to in section115AB)</v>
          </cell>
          <cell r="AW25" t="str">
            <v xml:space="preserve">B8e-LTCG on assets at B7 </v>
          </cell>
        </row>
        <row r="26">
          <cell r="D26" t="str">
            <v>15-KARNATAKA</v>
          </cell>
          <cell r="H26" t="str">
            <v>994-AZERBAIJAN</v>
          </cell>
          <cell r="J26" t="str">
            <v>994-AZERBAIJAN</v>
          </cell>
          <cell r="O26" t="str">
            <v>0121-Tobacco</v>
          </cell>
          <cell r="S26" t="str">
            <v>999-Residual</v>
          </cell>
          <cell r="Z26" t="str">
            <v>2001-02</v>
          </cell>
          <cell r="AB26" t="str">
            <v xml:space="preserve">5AD1iP-115AD(1)(i)-Income received by an FII in respect of bonds or government securities referred to in section 194LD </v>
          </cell>
          <cell r="AW26" t="str">
            <v>B9-Amount deemed to be long-term capital gains</v>
          </cell>
        </row>
        <row r="27">
          <cell r="D27" t="str">
            <v>16-KERALA</v>
          </cell>
          <cell r="H27" t="str">
            <v>1242-BAHAMAS</v>
          </cell>
          <cell r="J27" t="str">
            <v>1242-BAHAMAS</v>
          </cell>
          <cell r="O27" t="str">
            <v>0122-Tyre</v>
          </cell>
          <cell r="Z27" t="str">
            <v>2002-03</v>
          </cell>
          <cell r="AB27" t="str">
            <v>5BBA-115BBA-Tax on non-resident sportsmen or sports associations or entertainer</v>
          </cell>
        </row>
        <row r="28">
          <cell r="D28" t="str">
            <v>17-LAKHSWADEEP</v>
          </cell>
          <cell r="H28" t="str">
            <v>973-BAHRAIN</v>
          </cell>
          <cell r="J28" t="str">
            <v>973-BAHRAIN</v>
          </cell>
          <cell r="O28" t="str">
            <v>0123-Vanaspati &amp;amp; Edible Oils</v>
          </cell>
          <cell r="Z28" t="str">
            <v>2003-04</v>
          </cell>
          <cell r="AB28" t="str">
            <v>5Ea-115E(a)-Investment income of a non-resident Indian</v>
          </cell>
        </row>
        <row r="29">
          <cell r="D29" t="str">
            <v>18-MADHYA PRADESH</v>
          </cell>
          <cell r="H29" t="str">
            <v>880-BANGLADESH</v>
          </cell>
          <cell r="J29" t="str">
            <v>880-BANGLADESH</v>
          </cell>
          <cell r="O29" t="str">
            <v>0124-Manufacturing Industry-Others</v>
          </cell>
          <cell r="Z29" t="str">
            <v>2004-05</v>
          </cell>
        </row>
        <row r="30">
          <cell r="D30" t="str">
            <v>19-MAHARASHTRA</v>
          </cell>
          <cell r="H30" t="str">
            <v>1246-BARBADOS</v>
          </cell>
          <cell r="J30" t="str">
            <v>1246-BARBADOS</v>
          </cell>
          <cell r="O30" t="str">
            <v>0201-Chain Stores</v>
          </cell>
          <cell r="Z30" t="str">
            <v>2005-06</v>
          </cell>
        </row>
        <row r="31">
          <cell r="D31" t="str">
            <v>20-MANIPUR</v>
          </cell>
          <cell r="H31" t="str">
            <v>375-BELARUS</v>
          </cell>
          <cell r="J31" t="str">
            <v>375-BELARUS</v>
          </cell>
          <cell r="O31" t="str">
            <v>0202-Retailers</v>
          </cell>
          <cell r="Z31" t="str">
            <v>2006-07</v>
          </cell>
        </row>
        <row r="32">
          <cell r="D32" t="str">
            <v>21-MEGHALAYA</v>
          </cell>
          <cell r="H32" t="str">
            <v>32-BELGIUM</v>
          </cell>
          <cell r="J32" t="str">
            <v>32-BELGIUM</v>
          </cell>
          <cell r="O32" t="str">
            <v>0203-Wholesalers</v>
          </cell>
          <cell r="Z32" t="str">
            <v>2007-08</v>
          </cell>
        </row>
        <row r="33">
          <cell r="D33" t="str">
            <v>22-MIZORAM</v>
          </cell>
          <cell r="H33" t="str">
            <v>501-BELIZE</v>
          </cell>
          <cell r="J33" t="str">
            <v>501-BELIZE</v>
          </cell>
          <cell r="O33" t="str">
            <v>0204-Trading-Others</v>
          </cell>
          <cell r="Z33" t="str">
            <v>2008-09</v>
          </cell>
        </row>
        <row r="34">
          <cell r="D34" t="str">
            <v>23-NAGALAND</v>
          </cell>
          <cell r="H34" t="str">
            <v>229-BENIN</v>
          </cell>
          <cell r="J34" t="str">
            <v>229-BENIN</v>
          </cell>
          <cell r="O34" t="str">
            <v>0301-General Commission Agents</v>
          </cell>
          <cell r="Z34" t="str">
            <v xml:space="preserve">2009-10 </v>
          </cell>
        </row>
        <row r="35">
          <cell r="D35" t="str">
            <v>24-ORISSA</v>
          </cell>
          <cell r="H35" t="str">
            <v>1441-BERMUDA</v>
          </cell>
          <cell r="J35" t="str">
            <v>1441-BERMUDA</v>
          </cell>
          <cell r="O35" t="str">
            <v>0401-Builders</v>
          </cell>
          <cell r="Z35" t="str">
            <v>2010-11</v>
          </cell>
        </row>
        <row r="36">
          <cell r="D36" t="str">
            <v>25-PONDICHERRY</v>
          </cell>
          <cell r="H36" t="str">
            <v>975-BHUTAN</v>
          </cell>
          <cell r="J36" t="str">
            <v>975-BHUTAN</v>
          </cell>
          <cell r="O36" t="str">
            <v>0402-Estate Agents</v>
          </cell>
          <cell r="Z36" t="str">
            <v>2011-12</v>
          </cell>
        </row>
        <row r="37">
          <cell r="D37" t="str">
            <v>26-PUNJAB</v>
          </cell>
          <cell r="H37" t="str">
            <v>591-BOLIVIA (PLURINATIONAL STATE OF)</v>
          </cell>
          <cell r="J37" t="str">
            <v>591-BOLIVIA (PLURINATIONAL STATE OF)</v>
          </cell>
          <cell r="O37" t="str">
            <v>0403-Property Developers</v>
          </cell>
          <cell r="Z37" t="str">
            <v>2012-13</v>
          </cell>
        </row>
        <row r="38">
          <cell r="D38" t="str">
            <v>27-RAJASTHAN</v>
          </cell>
          <cell r="H38" t="str">
            <v>1002-BONAIRE, SINT EUSTATIUS AND SABA</v>
          </cell>
          <cell r="J38" t="str">
            <v>1002-BONAIRE, SINT EUSTATIUS AND SABA</v>
          </cell>
          <cell r="O38" t="str">
            <v>0404-Builders-Others</v>
          </cell>
          <cell r="Z38" t="str">
            <v>2013-14</v>
          </cell>
        </row>
        <row r="39">
          <cell r="D39" t="str">
            <v>28-SIKKIM</v>
          </cell>
          <cell r="H39" t="str">
            <v>387-BOSNIA AND HERZEGOVINA</v>
          </cell>
          <cell r="J39" t="str">
            <v>387-BOSNIA AND HERZEGOVINA</v>
          </cell>
          <cell r="O39" t="str">
            <v>0501-Civil Contractors</v>
          </cell>
          <cell r="Z39" t="str">
            <v>2014-15</v>
          </cell>
        </row>
        <row r="40">
          <cell r="D40" t="str">
            <v>29-TAMILNADU</v>
          </cell>
          <cell r="H40" t="str">
            <v>267-BOTSWANA</v>
          </cell>
          <cell r="J40" t="str">
            <v>267-BOTSWANA</v>
          </cell>
          <cell r="O40" t="str">
            <v>0502-Excise Contractors</v>
          </cell>
          <cell r="Z40" t="str">
            <v>2015-16</v>
          </cell>
        </row>
        <row r="41">
          <cell r="D41" t="str">
            <v>30-TRIPURA</v>
          </cell>
          <cell r="H41" t="str">
            <v>1003-BOUVET ISLAND</v>
          </cell>
          <cell r="J41" t="str">
            <v>1003-BOUVET ISLAND</v>
          </cell>
          <cell r="O41" t="str">
            <v>0503-Forest Contractors</v>
          </cell>
          <cell r="Z41" t="str">
            <v>2016-17</v>
          </cell>
        </row>
        <row r="42">
          <cell r="D42" t="str">
            <v>31-UTTAR PRADESH</v>
          </cell>
          <cell r="H42" t="str">
            <v>55-BRAZIL</v>
          </cell>
          <cell r="J42" t="str">
            <v>55-BRAZIL</v>
          </cell>
          <cell r="O42" t="str">
            <v>0504-Mining Contractors</v>
          </cell>
          <cell r="Z42" t="str">
            <v>2017-18</v>
          </cell>
        </row>
        <row r="43">
          <cell r="D43" t="str">
            <v>32-WEST BENGAL</v>
          </cell>
          <cell r="H43" t="str">
            <v>1014-BRITISH INDIAN OCEAN TERRITORY</v>
          </cell>
          <cell r="J43" t="str">
            <v>1014-BRITISH INDIAN OCEAN TERRITORY</v>
          </cell>
          <cell r="O43" t="str">
            <v>0505-Contractors-Others</v>
          </cell>
        </row>
        <row r="44">
          <cell r="D44" t="str">
            <v>33-CHHATTISGARH</v>
          </cell>
          <cell r="H44" t="str">
            <v>673-BRUNEI DARUSSALAM</v>
          </cell>
          <cell r="J44" t="str">
            <v>673-BRUNEI DARUSSALAM</v>
          </cell>
          <cell r="O44" t="str">
            <v>0601-Chartered Accountants, Auditors, etc.</v>
          </cell>
        </row>
        <row r="45">
          <cell r="D45" t="str">
            <v>34-UTTARAKHAND</v>
          </cell>
          <cell r="H45" t="str">
            <v>359-BULGARIA</v>
          </cell>
          <cell r="J45" t="str">
            <v>359-BULGARIA</v>
          </cell>
          <cell r="O45" t="str">
            <v>0602-Fashion designers</v>
          </cell>
        </row>
        <row r="46">
          <cell r="D46" t="str">
            <v>35-JHARKHAND</v>
          </cell>
          <cell r="H46" t="str">
            <v>226-BURKINA FASO</v>
          </cell>
          <cell r="J46" t="str">
            <v>226-BURKINA FASO</v>
          </cell>
          <cell r="O46" t="str">
            <v xml:space="preserve">0603-Legal professionals, </v>
          </cell>
        </row>
        <row r="47">
          <cell r="D47" t="str">
            <v>36-TELANGANA</v>
          </cell>
          <cell r="H47" t="str">
            <v>257-BURUNDI</v>
          </cell>
          <cell r="J47" t="str">
            <v>257-BURUNDI</v>
          </cell>
          <cell r="O47" t="str">
            <v>0604-Medical professionals</v>
          </cell>
        </row>
        <row r="48">
          <cell r="D48" t="str">
            <v>99-FOREIGN</v>
          </cell>
          <cell r="H48" t="str">
            <v>238-CABO VERDE</v>
          </cell>
          <cell r="J48" t="str">
            <v>238-CABO VERDE</v>
          </cell>
          <cell r="O48" t="str">
            <v>0605-Nursing Homes</v>
          </cell>
        </row>
        <row r="49">
          <cell r="H49" t="str">
            <v>855-CAMBODIA</v>
          </cell>
          <cell r="J49" t="str">
            <v>855-CAMBODIA</v>
          </cell>
          <cell r="O49" t="str">
            <v>0606-Specialty hospitals</v>
          </cell>
        </row>
        <row r="50">
          <cell r="H50" t="str">
            <v>237-CAMEROON</v>
          </cell>
          <cell r="J50" t="str">
            <v>237-CAMEROON</v>
          </cell>
          <cell r="O50" t="str">
            <v>0607-Professionals-Others</v>
          </cell>
        </row>
        <row r="51">
          <cell r="H51" t="str">
            <v>1-CANADA</v>
          </cell>
          <cell r="J51" t="str">
            <v>1-CANADA</v>
          </cell>
          <cell r="O51" t="str">
            <v>0701-Advertisement agencies</v>
          </cell>
        </row>
        <row r="52">
          <cell r="H52" t="str">
            <v>1345-CAYMAN ISLANDS</v>
          </cell>
          <cell r="J52" t="str">
            <v>1345-CAYMAN ISLANDS</v>
          </cell>
          <cell r="O52" t="str">
            <v>0702-Beauty Parlours</v>
          </cell>
        </row>
        <row r="53">
          <cell r="D53" t="str">
            <v>(Select)</v>
          </cell>
          <cell r="H53" t="str">
            <v>236-CENTRAL AFRICAN REPUBLIC</v>
          </cell>
          <cell r="J53" t="str">
            <v>236-CENTRAL AFRICAN REPUBLIC</v>
          </cell>
          <cell r="O53" t="str">
            <v>0703-Consultancy services</v>
          </cell>
        </row>
        <row r="54">
          <cell r="D54" t="str">
            <v>GOV</v>
          </cell>
          <cell r="H54" t="str">
            <v>235-CHAD</v>
          </cell>
          <cell r="J54" t="str">
            <v>235-CHAD</v>
          </cell>
          <cell r="O54" t="str">
            <v>0704-Courier Agencies</v>
          </cell>
        </row>
        <row r="55">
          <cell r="D55" t="str">
            <v>PSU</v>
          </cell>
          <cell r="H55" t="str">
            <v>56-CHILE</v>
          </cell>
          <cell r="J55" t="str">
            <v>56-CHILE</v>
          </cell>
          <cell r="O55" t="str">
            <v>0705-Computer training/educational and coaching institutes</v>
          </cell>
        </row>
        <row r="56">
          <cell r="D56" t="str">
            <v>OTH</v>
          </cell>
          <cell r="H56" t="str">
            <v>86-CHINA</v>
          </cell>
          <cell r="J56" t="str">
            <v>86-CHINA</v>
          </cell>
          <cell r="O56" t="str">
            <v>0706-Forex Dealers</v>
          </cell>
        </row>
        <row r="57">
          <cell r="D57" t="str">
            <v>NA</v>
          </cell>
          <cell r="H57" t="str">
            <v>9-CHRISTMAS ISLAND</v>
          </cell>
          <cell r="J57" t="str">
            <v>9-CHRISTMAS ISLAND</v>
          </cell>
          <cell r="O57" t="str">
            <v>0707-Hospitality services</v>
          </cell>
        </row>
        <row r="58">
          <cell r="H58" t="str">
            <v>672-COCOS (KEELING) ISLANDS</v>
          </cell>
          <cell r="J58" t="str">
            <v>672-COCOS (KEELING) ISLANDS</v>
          </cell>
          <cell r="O58" t="str">
            <v>0708-Hotels</v>
          </cell>
        </row>
        <row r="59">
          <cell r="H59" t="str">
            <v>57-COLOMBIA</v>
          </cell>
          <cell r="J59" t="str">
            <v>57-COLOMBIA</v>
          </cell>
          <cell r="O59" t="str">
            <v>0709-I.T. enabled services, BPO service providers</v>
          </cell>
        </row>
        <row r="60">
          <cell r="D60" t="str">
            <v>(Select)</v>
          </cell>
          <cell r="H60" t="str">
            <v>270-COMOROS</v>
          </cell>
          <cell r="J60" t="str">
            <v>270-COMOROS</v>
          </cell>
          <cell r="O60" t="str">
            <v>0710-Security agencies</v>
          </cell>
        </row>
        <row r="61">
          <cell r="D61" t="str">
            <v>Yes</v>
          </cell>
          <cell r="H61" t="str">
            <v>242-CONGO</v>
          </cell>
          <cell r="J61" t="str">
            <v>242-CONGO</v>
          </cell>
          <cell r="O61" t="str">
            <v>0711-Software development agencies</v>
          </cell>
        </row>
        <row r="62">
          <cell r="D62" t="str">
            <v>No</v>
          </cell>
          <cell r="H62" t="str">
            <v>243-CONGO (DEMOCRATIC REPUBLIC OF THE)</v>
          </cell>
          <cell r="J62" t="str">
            <v>243-CONGO (DEMOCRATIC REPUBLIC OF THE)</v>
          </cell>
          <cell r="O62" t="str">
            <v>0712-Transporters</v>
          </cell>
        </row>
        <row r="63">
          <cell r="H63" t="str">
            <v>682-COOK ISLANDS</v>
          </cell>
          <cell r="J63" t="str">
            <v>682-COOK ISLANDS</v>
          </cell>
          <cell r="O63" t="str">
            <v>0713-Travel agents, tour operators</v>
          </cell>
        </row>
        <row r="64">
          <cell r="H64" t="str">
            <v>506-COSTA RICA</v>
          </cell>
          <cell r="J64" t="str">
            <v>506-COSTA RICA</v>
          </cell>
          <cell r="O64" t="str">
            <v>0714-Service Sector-Others</v>
          </cell>
        </row>
        <row r="65">
          <cell r="H65" t="str">
            <v>225-COTE DIVOIRE</v>
          </cell>
          <cell r="J65" t="str">
            <v>225-COTE DIVOIRE</v>
          </cell>
          <cell r="O65" t="str">
            <v>0801-Banking Companies</v>
          </cell>
        </row>
        <row r="66">
          <cell r="D66" t="str">
            <v>(Select)</v>
          </cell>
          <cell r="H66" t="str">
            <v>385-CROATIA</v>
          </cell>
          <cell r="J66" t="str">
            <v>385-CROATIA</v>
          </cell>
          <cell r="O66" t="str">
            <v>0802-Chit Funds</v>
          </cell>
        </row>
        <row r="67">
          <cell r="D67" t="str">
            <v>RES - Resident</v>
          </cell>
          <cell r="H67" t="str">
            <v>53-CUBA</v>
          </cell>
          <cell r="J67" t="str">
            <v>53-CUBA</v>
          </cell>
          <cell r="O67" t="str">
            <v>0803-Financial Institutions</v>
          </cell>
        </row>
        <row r="68">
          <cell r="D68" t="str">
            <v>NRI - Non Resident</v>
          </cell>
          <cell r="H68" t="str">
            <v>1015-CURACAO</v>
          </cell>
          <cell r="J68" t="str">
            <v>1015-CURACAO</v>
          </cell>
          <cell r="O68" t="str">
            <v>0804-Financial service providers</v>
          </cell>
        </row>
        <row r="69">
          <cell r="D69" t="str">
            <v>NOR - Resident but not Ordinarily Resident</v>
          </cell>
          <cell r="H69" t="str">
            <v>357-CYPRUS</v>
          </cell>
          <cell r="J69" t="str">
            <v>357-CYPRUS</v>
          </cell>
          <cell r="O69" t="str">
            <v>0805-Leasing Companies</v>
          </cell>
        </row>
        <row r="70">
          <cell r="H70" t="str">
            <v>420-CZECHIA</v>
          </cell>
          <cell r="J70" t="str">
            <v>420-CZECHIA</v>
          </cell>
          <cell r="O70" t="str">
            <v>0806-Money Lenders</v>
          </cell>
        </row>
        <row r="71">
          <cell r="H71" t="str">
            <v>45-DENMARK</v>
          </cell>
          <cell r="J71" t="str">
            <v>45-DENMARK</v>
          </cell>
          <cell r="O71" t="str">
            <v>0807-Non-Banking Finance Companies</v>
          </cell>
        </row>
        <row r="72">
          <cell r="D72" t="str">
            <v>(Select)</v>
          </cell>
          <cell r="H72" t="str">
            <v>253-DJIBOUTI</v>
          </cell>
          <cell r="J72" t="str">
            <v>253-DJIBOUTI</v>
          </cell>
          <cell r="O72" t="str">
            <v>0808-Share Brokers, Sub-brokers, etc.</v>
          </cell>
        </row>
        <row r="73">
          <cell r="D73" t="str">
            <v>Yes</v>
          </cell>
          <cell r="H73" t="str">
            <v>1767-DOMINICA</v>
          </cell>
          <cell r="J73" t="str">
            <v>1767-DOMINICA</v>
          </cell>
          <cell r="O73" t="str">
            <v>0809-Financial Service Sector-Others</v>
          </cell>
        </row>
        <row r="74">
          <cell r="D74" t="str">
            <v>No</v>
          </cell>
          <cell r="H74" t="str">
            <v>1809-DOMINICAN REPUBLIC</v>
          </cell>
          <cell r="J74" t="str">
            <v>1809-DOMINICAN REPUBLIC</v>
          </cell>
          <cell r="O74" t="str">
            <v>0901-Cable T.V. Productions</v>
          </cell>
        </row>
        <row r="75">
          <cell r="H75" t="str">
            <v>593-ECUADOR</v>
          </cell>
          <cell r="J75" t="str">
            <v>593-ECUADOR</v>
          </cell>
          <cell r="O75" t="str">
            <v>0902-Film distribution</v>
          </cell>
        </row>
        <row r="76">
          <cell r="H76" t="str">
            <v>20-EGYPT</v>
          </cell>
          <cell r="J76" t="str">
            <v>20-EGYPT</v>
          </cell>
          <cell r="O76" t="str">
            <v>0903-Film laboratories</v>
          </cell>
        </row>
        <row r="77">
          <cell r="D77" t="str">
            <v>(Select)</v>
          </cell>
          <cell r="H77" t="str">
            <v>503-EL SALVADOR</v>
          </cell>
          <cell r="J77" t="str">
            <v>503-EL SALVADOR</v>
          </cell>
          <cell r="O77" t="str">
            <v>0904-Motion Picture Producers</v>
          </cell>
        </row>
        <row r="78">
          <cell r="D78" t="str">
            <v>Y - Yes</v>
          </cell>
          <cell r="H78" t="str">
            <v>240-EQUATORIAL GUINEA</v>
          </cell>
          <cell r="J78" t="str">
            <v>240-EQUATORIAL GUINEA</v>
          </cell>
          <cell r="O78" t="str">
            <v>0905-Television Channels</v>
          </cell>
        </row>
        <row r="79">
          <cell r="D79" t="str">
            <v>N -No</v>
          </cell>
          <cell r="H79" t="str">
            <v>291-ERITREA</v>
          </cell>
          <cell r="J79" t="str">
            <v>291-ERITREA</v>
          </cell>
          <cell r="O79" t="str">
            <v xml:space="preserve">0906-Entertainment Industry-Others </v>
          </cell>
        </row>
        <row r="80">
          <cell r="H80" t="str">
            <v>372-ESTONIA</v>
          </cell>
          <cell r="J80" t="str">
            <v>372-ESTONIA</v>
          </cell>
          <cell r="O80" t="str">
            <v>1001-Other Sector</v>
          </cell>
        </row>
        <row r="81">
          <cell r="H81" t="str">
            <v>251-ETHIOPIA</v>
          </cell>
          <cell r="J81" t="str">
            <v>251-ETHIOPIA</v>
          </cell>
        </row>
        <row r="82">
          <cell r="D82" t="str">
            <v>(Select)</v>
          </cell>
          <cell r="H82" t="str">
            <v>500-FALKLAND ISLANDS (MALVINAS)</v>
          </cell>
          <cell r="J82" t="str">
            <v>500-FALKLAND ISLANDS (MALVINAS)</v>
          </cell>
        </row>
        <row r="83">
          <cell r="D83" t="str">
            <v>Savings</v>
          </cell>
          <cell r="H83" t="str">
            <v>298-FAROE ISLANDS</v>
          </cell>
          <cell r="J83" t="str">
            <v>298-FAROE ISLANDS</v>
          </cell>
        </row>
        <row r="84">
          <cell r="D84" t="str">
            <v>Current</v>
          </cell>
          <cell r="H84" t="str">
            <v>679-FIJI</v>
          </cell>
          <cell r="J84" t="str">
            <v>679-FIJI</v>
          </cell>
        </row>
        <row r="85">
          <cell r="D85" t="str">
            <v>Cash Credit</v>
          </cell>
          <cell r="H85" t="str">
            <v>358-FINLAND</v>
          </cell>
          <cell r="J85" t="str">
            <v>358-FINLAND</v>
          </cell>
        </row>
        <row r="86">
          <cell r="H86" t="str">
            <v>33-FRANCE</v>
          </cell>
          <cell r="J86" t="str">
            <v>33-FRANCE</v>
          </cell>
          <cell r="O86" t="str">
            <v>Mercantile</v>
          </cell>
        </row>
        <row r="87">
          <cell r="H87" t="str">
            <v>594-FRENCH GUIANA</v>
          </cell>
          <cell r="J87" t="str">
            <v>594-FRENCH GUIANA</v>
          </cell>
          <cell r="O87" t="str">
            <v>Cash</v>
          </cell>
        </row>
        <row r="88">
          <cell r="D88" t="str">
            <v>(Select)</v>
          </cell>
          <cell r="H88" t="str">
            <v>689-FRENCH POLYNESIA</v>
          </cell>
          <cell r="J88" t="str">
            <v>689-FRENCH POLYNESIA</v>
          </cell>
        </row>
        <row r="89">
          <cell r="D89" t="str">
            <v>11 - On Or  BeforeDueDt 139(1).</v>
          </cell>
          <cell r="H89" t="str">
            <v>1004-FRENCH SOUTHERN TERRITORIES</v>
          </cell>
          <cell r="J89" t="str">
            <v>1004-FRENCH SOUTHERN TERRITORIES</v>
          </cell>
        </row>
        <row r="90">
          <cell r="D90" t="str">
            <v>12 - AfterDueDt 139(4).</v>
          </cell>
          <cell r="H90" t="str">
            <v>241-GABON</v>
          </cell>
          <cell r="J90" t="str">
            <v>241-GABON</v>
          </cell>
          <cell r="O90" t="str">
            <v>(Select)</v>
          </cell>
        </row>
        <row r="91">
          <cell r="D91" t="str">
            <v>13 - u/s 142(1).</v>
          </cell>
          <cell r="H91" t="str">
            <v>220-GAMBIA</v>
          </cell>
          <cell r="J91" t="str">
            <v>220-GAMBIA</v>
          </cell>
          <cell r="O91" t="str">
            <v>1 - Cost or market rate , whichever is less</v>
          </cell>
        </row>
        <row r="92">
          <cell r="D92" t="str">
            <v>14 - u/s 148.</v>
          </cell>
          <cell r="H92" t="str">
            <v>995-GEORGIA</v>
          </cell>
          <cell r="J92" t="str">
            <v>995-GEORGIA</v>
          </cell>
          <cell r="O92" t="str">
            <v>2 - At cost</v>
          </cell>
        </row>
        <row r="93">
          <cell r="D93" t="str">
            <v>15 - u/s 153A.</v>
          </cell>
          <cell r="H93" t="str">
            <v>49-GERMANY</v>
          </cell>
          <cell r="J93" t="str">
            <v>49-GERMANY</v>
          </cell>
          <cell r="O93" t="str">
            <v>3 - At Market rate</v>
          </cell>
        </row>
        <row r="94">
          <cell r="D94" t="str">
            <v xml:space="preserve">16 - u/s 153C r/w 153A.         </v>
          </cell>
          <cell r="H94" t="str">
            <v>233-GHANA</v>
          </cell>
          <cell r="J94" t="str">
            <v>233-GHANA</v>
          </cell>
        </row>
        <row r="95">
          <cell r="D95" t="str">
            <v>17 - u/s  Revised 139(5).</v>
          </cell>
          <cell r="H95" t="str">
            <v>350-GIBRALTAR</v>
          </cell>
          <cell r="J95" t="str">
            <v>350-GIBRALTAR</v>
          </cell>
        </row>
        <row r="96">
          <cell r="D96" t="str">
            <v>18 - response u/s 139(9)</v>
          </cell>
          <cell r="H96" t="str">
            <v>30-GREECE</v>
          </cell>
          <cell r="J96" t="str">
            <v>30-GREECE</v>
          </cell>
        </row>
        <row r="97">
          <cell r="D97" t="str">
            <v>19 - section 139 read with section 92 CD</v>
          </cell>
          <cell r="H97" t="str">
            <v>299-GREENLAND</v>
          </cell>
          <cell r="J97" t="str">
            <v>299-GREENLAND</v>
          </cell>
        </row>
        <row r="98">
          <cell r="D98" t="str">
            <v>20 - section 139 read with section 119(2)(b)</v>
          </cell>
          <cell r="H98" t="str">
            <v>1473-GRENADA</v>
          </cell>
          <cell r="J98" t="str">
            <v>1473-GRENADA</v>
          </cell>
        </row>
        <row r="99">
          <cell r="D99" t="str">
            <v>(Select)</v>
          </cell>
          <cell r="H99" t="str">
            <v>590-GUADELOUPE</v>
          </cell>
          <cell r="J99" t="str">
            <v>590-GUADELOUPE</v>
          </cell>
        </row>
        <row r="100">
          <cell r="D100" t="str">
            <v>Original</v>
          </cell>
          <cell r="H100" t="str">
            <v>1671-GUAM</v>
          </cell>
          <cell r="J100" t="str">
            <v>1671-GUAM</v>
          </cell>
        </row>
        <row r="101">
          <cell r="D101" t="str">
            <v>Revised</v>
          </cell>
          <cell r="H101" t="str">
            <v>502-GUATEMALA</v>
          </cell>
          <cell r="J101" t="str">
            <v>502-GUATEMALA</v>
          </cell>
        </row>
        <row r="102">
          <cell r="H102" t="str">
            <v>1481-GUERNSEY</v>
          </cell>
          <cell r="J102" t="str">
            <v>1481-GUERNSEY</v>
          </cell>
        </row>
        <row r="103">
          <cell r="H103" t="str">
            <v>224-GUINEA</v>
          </cell>
          <cell r="J103" t="str">
            <v>224-GUINEA</v>
          </cell>
        </row>
        <row r="104">
          <cell r="H104" t="str">
            <v>245-GUINEA-BISSAU</v>
          </cell>
          <cell r="J104" t="str">
            <v>245-GUINEA-BISSAU</v>
          </cell>
        </row>
        <row r="105">
          <cell r="D105" t="str">
            <v>(Select)</v>
          </cell>
          <cell r="H105" t="str">
            <v>592-GUYANA</v>
          </cell>
          <cell r="J105" t="str">
            <v>592-GUYANA</v>
          </cell>
        </row>
        <row r="106">
          <cell r="D106" t="str">
            <v>10(23C)(iv)</v>
          </cell>
          <cell r="H106" t="str">
            <v>509-HAITI</v>
          </cell>
          <cell r="J106" t="str">
            <v>509-HAITI</v>
          </cell>
        </row>
        <row r="107">
          <cell r="D107" t="str">
            <v>10(23C)(v)</v>
          </cell>
          <cell r="H107" t="str">
            <v>1005-HEARD ISLAND AND MCDONALD ISLANDS</v>
          </cell>
          <cell r="J107" t="str">
            <v>1005-HEARD ISLAND AND MCDONALD ISLANDS</v>
          </cell>
        </row>
        <row r="108">
          <cell r="D108" t="str">
            <v>10(23C)(vi)</v>
          </cell>
          <cell r="H108" t="str">
            <v>6-HOLY SEE</v>
          </cell>
          <cell r="J108" t="str">
            <v>6-HOLY SEE</v>
          </cell>
        </row>
        <row r="109">
          <cell r="D109" t="str">
            <v>10(23C)(via)</v>
          </cell>
          <cell r="H109" t="str">
            <v>504-HONDURAS</v>
          </cell>
          <cell r="J109" t="str">
            <v>504-HONDURAS</v>
          </cell>
        </row>
        <row r="110">
          <cell r="D110" t="str">
            <v>10A</v>
          </cell>
          <cell r="H110" t="str">
            <v>852-HONG KONG</v>
          </cell>
          <cell r="J110" t="str">
            <v>852-HONG KONG</v>
          </cell>
        </row>
        <row r="111">
          <cell r="D111" t="str">
            <v>10AA</v>
          </cell>
          <cell r="H111" t="str">
            <v>36-HUNGARY</v>
          </cell>
          <cell r="J111" t="str">
            <v>36-HUNGARY</v>
          </cell>
        </row>
        <row r="112">
          <cell r="D112" t="str">
            <v>12A(1)(b)</v>
          </cell>
          <cell r="H112" t="str">
            <v>354-ICELAND</v>
          </cell>
          <cell r="J112" t="str">
            <v>354-ICELAND</v>
          </cell>
        </row>
        <row r="113">
          <cell r="D113" t="str">
            <v>44DA</v>
          </cell>
          <cell r="H113" t="str">
            <v>91-INDIA</v>
          </cell>
          <cell r="J113" t="str">
            <v>62-INDONESIA</v>
          </cell>
        </row>
        <row r="114">
          <cell r="D114" t="str">
            <v>50B</v>
          </cell>
          <cell r="H114" t="str">
            <v>62-INDONESIA</v>
          </cell>
          <cell r="J114" t="str">
            <v>98-IRAN (ISLAMIC REPUBLIC OF)</v>
          </cell>
        </row>
        <row r="115">
          <cell r="D115" t="str">
            <v>80-IA</v>
          </cell>
          <cell r="H115" t="str">
            <v>98-IRAN (ISLAMIC REPUBLIC OF)</v>
          </cell>
          <cell r="J115" t="str">
            <v>964-IRAQ</v>
          </cell>
        </row>
        <row r="116">
          <cell r="D116" t="str">
            <v>80-IB</v>
          </cell>
          <cell r="H116" t="str">
            <v>964-IRAQ</v>
          </cell>
          <cell r="J116" t="str">
            <v>353-IRELAND</v>
          </cell>
        </row>
        <row r="117">
          <cell r="D117" t="str">
            <v>80-IC</v>
          </cell>
          <cell r="H117" t="str">
            <v>353-IRELAND</v>
          </cell>
          <cell r="J117" t="str">
            <v>1624-ISLE OF MAN</v>
          </cell>
        </row>
        <row r="118">
          <cell r="D118" t="str">
            <v>80-ID</v>
          </cell>
          <cell r="H118" t="str">
            <v>1624-ISLE OF MAN</v>
          </cell>
          <cell r="J118" t="str">
            <v>972-ISRAEL</v>
          </cell>
        </row>
        <row r="119">
          <cell r="D119" t="str">
            <v>80JJAA</v>
          </cell>
          <cell r="H119" t="str">
            <v>972-ISRAEL</v>
          </cell>
          <cell r="J119" t="str">
            <v>5-ITALY</v>
          </cell>
        </row>
        <row r="120">
          <cell r="D120" t="str">
            <v>80LA</v>
          </cell>
          <cell r="H120" t="str">
            <v>5-ITALY</v>
          </cell>
          <cell r="J120" t="str">
            <v>1876-JAMAICA</v>
          </cell>
        </row>
        <row r="121">
          <cell r="D121" t="str">
            <v>115JC</v>
          </cell>
          <cell r="H121" t="str">
            <v>1876-JAMAICA</v>
          </cell>
          <cell r="J121" t="str">
            <v>81-JAPAN</v>
          </cell>
        </row>
        <row r="122">
          <cell r="D122" t="str">
            <v>115VW</v>
          </cell>
          <cell r="H122" t="str">
            <v>81-JAPAN</v>
          </cell>
          <cell r="J122" t="str">
            <v>1534-JERSEY</v>
          </cell>
        </row>
        <row r="123">
          <cell r="H123" t="str">
            <v>1534-JERSEY</v>
          </cell>
          <cell r="J123" t="str">
            <v>962-JORDAN</v>
          </cell>
        </row>
        <row r="124">
          <cell r="H124" t="str">
            <v>962-JORDAN</v>
          </cell>
          <cell r="J124" t="str">
            <v>7-KAZAKHSTAN</v>
          </cell>
        </row>
        <row r="125">
          <cell r="H125" t="str">
            <v>7-KAZAKHSTAN</v>
          </cell>
          <cell r="J125" t="str">
            <v>254-KENYA</v>
          </cell>
        </row>
        <row r="126">
          <cell r="H126" t="str">
            <v>254-KENYA</v>
          </cell>
          <cell r="J126" t="str">
            <v>686-KIRIBATI</v>
          </cell>
        </row>
        <row r="127">
          <cell r="H127" t="str">
            <v>686-KIRIBATI</v>
          </cell>
          <cell r="J127" t="str">
            <v>850-KOREA (DEMOCRATIC PEOPLES REPUBLIC OF)</v>
          </cell>
        </row>
        <row r="128">
          <cell r="H128" t="str">
            <v>850-KOREA (DEMOCRATIC PEOPLES REPUBLIC OF)</v>
          </cell>
          <cell r="J128" t="str">
            <v>82-KOREA (REPUBLIC OF)</v>
          </cell>
        </row>
        <row r="129">
          <cell r="H129" t="str">
            <v>82-KOREA (REPUBLIC OF)</v>
          </cell>
          <cell r="J129" t="str">
            <v>965-KUWAIT</v>
          </cell>
        </row>
        <row r="130">
          <cell r="H130" t="str">
            <v>965-KUWAIT</v>
          </cell>
          <cell r="J130" t="str">
            <v>996-KYRGYZSTAN</v>
          </cell>
        </row>
        <row r="131">
          <cell r="H131" t="str">
            <v>996-KYRGYZSTAN</v>
          </cell>
          <cell r="J131" t="str">
            <v>856-LAO PEOPLES DEMOCRATIC REPUBLIC</v>
          </cell>
        </row>
        <row r="132">
          <cell r="H132" t="str">
            <v>856-LAO PEOPLES DEMOCRATIC REPUBLIC</v>
          </cell>
          <cell r="J132" t="str">
            <v>371-LATVIA</v>
          </cell>
        </row>
        <row r="133">
          <cell r="H133" t="str">
            <v>371-LATVIA</v>
          </cell>
          <cell r="J133" t="str">
            <v>961-LEBANON</v>
          </cell>
        </row>
        <row r="134">
          <cell r="H134" t="str">
            <v>961-LEBANON</v>
          </cell>
          <cell r="J134" t="str">
            <v>266-LESOTHO</v>
          </cell>
        </row>
        <row r="135">
          <cell r="H135" t="str">
            <v>266-LESOTHO</v>
          </cell>
          <cell r="J135" t="str">
            <v>231-LIBERIA</v>
          </cell>
        </row>
        <row r="136">
          <cell r="H136" t="str">
            <v>231-LIBERIA</v>
          </cell>
          <cell r="J136" t="str">
            <v>218-LIBYA</v>
          </cell>
        </row>
        <row r="137">
          <cell r="H137" t="str">
            <v>218-LIBYA</v>
          </cell>
          <cell r="J137" t="str">
            <v>423-LIECHTENSTEIN</v>
          </cell>
        </row>
        <row r="138">
          <cell r="H138" t="str">
            <v>423-LIECHTENSTEIN</v>
          </cell>
          <cell r="J138" t="str">
            <v>370-LITHUANIA</v>
          </cell>
        </row>
        <row r="139">
          <cell r="H139" t="str">
            <v>370-LITHUANIA</v>
          </cell>
          <cell r="J139" t="str">
            <v>352-LUXEMBOURG</v>
          </cell>
        </row>
        <row r="140">
          <cell r="H140" t="str">
            <v>352-LUXEMBOURG</v>
          </cell>
          <cell r="J140" t="str">
            <v>853-MACAO</v>
          </cell>
        </row>
        <row r="141">
          <cell r="H141" t="str">
            <v>853-MACAO</v>
          </cell>
          <cell r="J141" t="str">
            <v>389-MACEDONIA (THE FORMER YUGOSLAV REPUBLIC OF)</v>
          </cell>
        </row>
        <row r="142">
          <cell r="H142" t="str">
            <v>389-MACEDONIA (THE FORMER YUGOSLAV REPUBLIC OF)</v>
          </cell>
          <cell r="J142" t="str">
            <v>261-MADAGASCAR</v>
          </cell>
        </row>
        <row r="143">
          <cell r="H143" t="str">
            <v>261-MADAGASCAR</v>
          </cell>
          <cell r="J143" t="str">
            <v>265-MALAWI</v>
          </cell>
        </row>
        <row r="144">
          <cell r="H144" t="str">
            <v>265-MALAWI</v>
          </cell>
          <cell r="J144" t="str">
            <v>60-MALAYSIA</v>
          </cell>
        </row>
        <row r="145">
          <cell r="H145" t="str">
            <v>60-MALAYSIA</v>
          </cell>
          <cell r="J145" t="str">
            <v>960-MALDIVES</v>
          </cell>
        </row>
        <row r="146">
          <cell r="H146" t="str">
            <v>960-MALDIVES</v>
          </cell>
          <cell r="J146" t="str">
            <v>223-MALI</v>
          </cell>
        </row>
        <row r="147">
          <cell r="H147" t="str">
            <v>223-MALI</v>
          </cell>
          <cell r="J147" t="str">
            <v>356-MALTA</v>
          </cell>
        </row>
        <row r="148">
          <cell r="H148" t="str">
            <v>356-MALTA</v>
          </cell>
          <cell r="J148" t="str">
            <v>692-MARSHALL ISLANDS</v>
          </cell>
        </row>
        <row r="149">
          <cell r="H149" t="str">
            <v>692-MARSHALL ISLANDS</v>
          </cell>
          <cell r="J149" t="str">
            <v>596-MARTINIQUE</v>
          </cell>
        </row>
        <row r="150">
          <cell r="H150" t="str">
            <v>596-MARTINIQUE</v>
          </cell>
          <cell r="J150" t="str">
            <v>222-MAURITANIA</v>
          </cell>
        </row>
        <row r="151">
          <cell r="H151" t="str">
            <v>222-MAURITANIA</v>
          </cell>
          <cell r="J151" t="str">
            <v>230-MAURITIUS</v>
          </cell>
        </row>
        <row r="152">
          <cell r="H152" t="str">
            <v>230-MAURITIUS</v>
          </cell>
          <cell r="J152" t="str">
            <v>269-MAYOTTE</v>
          </cell>
        </row>
        <row r="153">
          <cell r="H153" t="str">
            <v>269-MAYOTTE</v>
          </cell>
          <cell r="J153" t="str">
            <v>52-MEXICO</v>
          </cell>
        </row>
        <row r="154">
          <cell r="H154" t="str">
            <v>52-MEXICO</v>
          </cell>
          <cell r="J154" t="str">
            <v>691-MICRONESIA (FEDERATED STATES OF)</v>
          </cell>
        </row>
        <row r="155">
          <cell r="H155" t="str">
            <v>691-MICRONESIA (FEDERATED STATES OF)</v>
          </cell>
          <cell r="J155" t="str">
            <v>373-MOLDOVA (REPUBLIC OF)</v>
          </cell>
        </row>
        <row r="156">
          <cell r="H156" t="str">
            <v>373-MOLDOVA (REPUBLIC OF)</v>
          </cell>
          <cell r="J156" t="str">
            <v>377-MONACO</v>
          </cell>
        </row>
        <row r="157">
          <cell r="H157" t="str">
            <v>377-MONACO</v>
          </cell>
          <cell r="J157" t="str">
            <v>976-MONGOLIA</v>
          </cell>
        </row>
        <row r="158">
          <cell r="H158" t="str">
            <v>976-MONGOLIA</v>
          </cell>
          <cell r="J158" t="str">
            <v>382-MONTENEGRO</v>
          </cell>
        </row>
        <row r="159">
          <cell r="H159" t="str">
            <v>382-MONTENEGRO</v>
          </cell>
          <cell r="J159" t="str">
            <v>1664-MONTSERRAT</v>
          </cell>
        </row>
        <row r="160">
          <cell r="H160" t="str">
            <v>1664-MONTSERRAT</v>
          </cell>
          <cell r="J160" t="str">
            <v>212-MOROCCO</v>
          </cell>
        </row>
        <row r="161">
          <cell r="H161" t="str">
            <v>212-MOROCCO</v>
          </cell>
          <cell r="J161" t="str">
            <v>258-MOZAMBIQUE</v>
          </cell>
        </row>
        <row r="162">
          <cell r="H162" t="str">
            <v>258-MOZAMBIQUE</v>
          </cell>
          <cell r="J162" t="str">
            <v>95-MYANMAR</v>
          </cell>
        </row>
        <row r="163">
          <cell r="H163" t="str">
            <v>95-MYANMAR</v>
          </cell>
          <cell r="J163" t="str">
            <v>264-NAMIBIA</v>
          </cell>
        </row>
        <row r="164">
          <cell r="H164" t="str">
            <v>264-NAMIBIA</v>
          </cell>
          <cell r="J164" t="str">
            <v>674-NAURU</v>
          </cell>
        </row>
        <row r="165">
          <cell r="H165" t="str">
            <v>674-NAURU</v>
          </cell>
          <cell r="J165" t="str">
            <v>977-NEPAL</v>
          </cell>
        </row>
        <row r="166">
          <cell r="H166" t="str">
            <v>977-NEPAL</v>
          </cell>
          <cell r="J166" t="str">
            <v>31-NETHERLANDS</v>
          </cell>
        </row>
        <row r="167">
          <cell r="H167" t="str">
            <v>31-NETHERLANDS</v>
          </cell>
          <cell r="J167" t="str">
            <v>687-NEW CALEDONIA</v>
          </cell>
        </row>
        <row r="168">
          <cell r="H168" t="str">
            <v>687-NEW CALEDONIA</v>
          </cell>
          <cell r="J168" t="str">
            <v>64-NEW ZEALAND</v>
          </cell>
        </row>
        <row r="169">
          <cell r="H169" t="str">
            <v>64-NEW ZEALAND</v>
          </cell>
          <cell r="J169" t="str">
            <v>505-NICARAGUA</v>
          </cell>
        </row>
        <row r="170">
          <cell r="H170" t="str">
            <v>505-NICARAGUA</v>
          </cell>
          <cell r="J170" t="str">
            <v>227-NIGER</v>
          </cell>
        </row>
        <row r="171">
          <cell r="H171" t="str">
            <v>227-NIGER</v>
          </cell>
          <cell r="J171" t="str">
            <v>234-NIGERIA</v>
          </cell>
        </row>
        <row r="172">
          <cell r="H172" t="str">
            <v>234-NIGERIA</v>
          </cell>
          <cell r="J172" t="str">
            <v>683-NIUE</v>
          </cell>
        </row>
        <row r="173">
          <cell r="H173" t="str">
            <v>683-NIUE</v>
          </cell>
          <cell r="J173" t="str">
            <v>15-NORFOLK ISLAND</v>
          </cell>
        </row>
        <row r="174">
          <cell r="H174" t="str">
            <v>15-NORFOLK ISLAND</v>
          </cell>
          <cell r="J174" t="str">
            <v>1670-NORTHERN MARIANA ISLANDS</v>
          </cell>
        </row>
        <row r="175">
          <cell r="H175" t="str">
            <v>1670-NORTHERN MARIANA ISLANDS</v>
          </cell>
          <cell r="J175" t="str">
            <v>47-NORWAY</v>
          </cell>
        </row>
        <row r="176">
          <cell r="H176" t="str">
            <v>47-NORWAY</v>
          </cell>
          <cell r="J176" t="str">
            <v>968-OMAN</v>
          </cell>
        </row>
        <row r="177">
          <cell r="H177" t="str">
            <v>968-OMAN</v>
          </cell>
          <cell r="J177" t="str">
            <v>92-PAKISTAN</v>
          </cell>
        </row>
        <row r="178">
          <cell r="H178" t="str">
            <v>92-PAKISTAN</v>
          </cell>
          <cell r="J178" t="str">
            <v>680-PALAU</v>
          </cell>
        </row>
        <row r="179">
          <cell r="H179" t="str">
            <v>680-PALAU</v>
          </cell>
          <cell r="J179" t="str">
            <v>970-PALESTINE, STATE OF</v>
          </cell>
        </row>
        <row r="180">
          <cell r="H180" t="str">
            <v>970-PALESTINE, STATE OF</v>
          </cell>
          <cell r="J180" t="str">
            <v>507-PANAMA</v>
          </cell>
        </row>
        <row r="181">
          <cell r="H181" t="str">
            <v>507-PANAMA</v>
          </cell>
          <cell r="J181" t="str">
            <v>675-PAPUA NEW GUINEA</v>
          </cell>
        </row>
        <row r="182">
          <cell r="H182" t="str">
            <v>675-PAPUA NEW GUINEA</v>
          </cell>
          <cell r="J182" t="str">
            <v>595-PARAGUAY</v>
          </cell>
        </row>
        <row r="183">
          <cell r="H183" t="str">
            <v>595-PARAGUAY</v>
          </cell>
          <cell r="J183" t="str">
            <v>51-PERU</v>
          </cell>
        </row>
        <row r="184">
          <cell r="H184" t="str">
            <v>51-PERU</v>
          </cell>
          <cell r="J184" t="str">
            <v>63-PHILIPPINES</v>
          </cell>
        </row>
        <row r="185">
          <cell r="H185" t="str">
            <v>63-PHILIPPINES</v>
          </cell>
          <cell r="J185" t="str">
            <v>1011-PITCAIRN</v>
          </cell>
        </row>
        <row r="186">
          <cell r="H186" t="str">
            <v>1011-PITCAIRN</v>
          </cell>
          <cell r="J186" t="str">
            <v>48-POLAND</v>
          </cell>
        </row>
        <row r="187">
          <cell r="H187" t="str">
            <v>48-POLAND</v>
          </cell>
          <cell r="J187" t="str">
            <v>14-PORTUGAL</v>
          </cell>
        </row>
        <row r="188">
          <cell r="H188" t="str">
            <v>14-PORTUGAL</v>
          </cell>
          <cell r="J188" t="str">
            <v>1787-PUERTO RICO</v>
          </cell>
        </row>
        <row r="189">
          <cell r="H189" t="str">
            <v>1787-PUERTO RICO</v>
          </cell>
          <cell r="J189" t="str">
            <v>974-QATAR</v>
          </cell>
        </row>
        <row r="190">
          <cell r="H190" t="str">
            <v>974-QATAR</v>
          </cell>
          <cell r="J190" t="str">
            <v>262-REUNION</v>
          </cell>
        </row>
        <row r="191">
          <cell r="H191" t="str">
            <v>262-REUNION</v>
          </cell>
          <cell r="J191" t="str">
            <v>40-ROMANIA</v>
          </cell>
        </row>
        <row r="192">
          <cell r="H192" t="str">
            <v>40-ROMANIA</v>
          </cell>
          <cell r="J192" t="str">
            <v>8-RUSSIAN FEDERATION</v>
          </cell>
        </row>
        <row r="193">
          <cell r="H193" t="str">
            <v>8-RUSSIAN FEDERATION</v>
          </cell>
          <cell r="J193" t="str">
            <v>250-RWANDA</v>
          </cell>
        </row>
        <row r="194">
          <cell r="H194" t="str">
            <v>250-RWANDA</v>
          </cell>
          <cell r="J194" t="str">
            <v>1006-SAINT BARTHELEMY</v>
          </cell>
        </row>
        <row r="195">
          <cell r="H195" t="str">
            <v>1006-SAINT BARTHELEMY</v>
          </cell>
          <cell r="J195" t="str">
            <v>290-SAINT HELENA, ASCENSION AND TRISTAN DA CUNHA</v>
          </cell>
        </row>
        <row r="196">
          <cell r="H196" t="str">
            <v>290-SAINT HELENA, ASCENSION AND TRISTAN DA CUNHA</v>
          </cell>
          <cell r="J196" t="str">
            <v>1869-SAINT KITTS AND NEVIS</v>
          </cell>
        </row>
        <row r="197">
          <cell r="H197" t="str">
            <v>1869-SAINT KITTS AND NEVIS</v>
          </cell>
          <cell r="J197" t="str">
            <v>1758-SAINT LUCIA</v>
          </cell>
        </row>
        <row r="198">
          <cell r="H198" t="str">
            <v>1758-SAINT LUCIA</v>
          </cell>
          <cell r="J198" t="str">
            <v>1007-SAINT MARTIN (FRENCH PART)</v>
          </cell>
        </row>
        <row r="199">
          <cell r="H199" t="str">
            <v>1007-SAINT MARTIN (FRENCH PART)</v>
          </cell>
          <cell r="J199" t="str">
            <v>508-SAINT PIERRE AND MIQUELON</v>
          </cell>
        </row>
        <row r="200">
          <cell r="H200" t="str">
            <v>508-SAINT PIERRE AND MIQUELON</v>
          </cell>
          <cell r="J200" t="str">
            <v>1784-SAINT VINCENT AND THE GRENADINES</v>
          </cell>
        </row>
        <row r="201">
          <cell r="H201" t="str">
            <v>1784-SAINT VINCENT AND THE GRENADINES</v>
          </cell>
          <cell r="J201" t="str">
            <v>685-SAMOA</v>
          </cell>
        </row>
        <row r="202">
          <cell r="H202" t="str">
            <v>685-SAMOA</v>
          </cell>
          <cell r="J202" t="str">
            <v>378-SAN MARINO</v>
          </cell>
        </row>
        <row r="203">
          <cell r="H203" t="str">
            <v>378-SAN MARINO</v>
          </cell>
          <cell r="J203" t="str">
            <v>239-SAO TOME AND PRINCIPE</v>
          </cell>
        </row>
        <row r="204">
          <cell r="H204" t="str">
            <v>239-SAO TOME AND PRINCIPE</v>
          </cell>
          <cell r="J204" t="str">
            <v>966-SAUDI ARABIA</v>
          </cell>
        </row>
        <row r="205">
          <cell r="H205" t="str">
            <v>966-SAUDI ARABIA</v>
          </cell>
          <cell r="J205" t="str">
            <v>221-SENEGAL</v>
          </cell>
        </row>
        <row r="206">
          <cell r="H206" t="str">
            <v>221-SENEGAL</v>
          </cell>
          <cell r="J206" t="str">
            <v>381-SERBIA</v>
          </cell>
        </row>
        <row r="207">
          <cell r="H207" t="str">
            <v>381-SERBIA</v>
          </cell>
          <cell r="J207" t="str">
            <v>248-SEYCHELLES</v>
          </cell>
        </row>
        <row r="208">
          <cell r="H208" t="str">
            <v>248-SEYCHELLES</v>
          </cell>
          <cell r="J208" t="str">
            <v>232-SIERRA LEONE</v>
          </cell>
        </row>
        <row r="209">
          <cell r="H209" t="str">
            <v>232-SIERRA LEONE</v>
          </cell>
          <cell r="J209" t="str">
            <v>65-SINGAPORE</v>
          </cell>
        </row>
        <row r="210">
          <cell r="H210" t="str">
            <v>65-SINGAPORE</v>
          </cell>
          <cell r="J210" t="str">
            <v>1721-SINT MAARTEN (DUTCH PART)</v>
          </cell>
        </row>
        <row r="211">
          <cell r="H211" t="str">
            <v>1721-SINT MAARTEN (DUTCH PART)</v>
          </cell>
          <cell r="J211" t="str">
            <v>421-SLOVAKIA</v>
          </cell>
        </row>
        <row r="212">
          <cell r="H212" t="str">
            <v>421-SLOVAKIA</v>
          </cell>
          <cell r="J212" t="str">
            <v>386-SLOVENIA</v>
          </cell>
        </row>
        <row r="213">
          <cell r="H213" t="str">
            <v>386-SLOVENIA</v>
          </cell>
          <cell r="J213" t="str">
            <v>677-SOLOMON ISLANDS</v>
          </cell>
        </row>
        <row r="214">
          <cell r="H214" t="str">
            <v>677-SOLOMON ISLANDS</v>
          </cell>
          <cell r="J214" t="str">
            <v>252-SOMALIA</v>
          </cell>
        </row>
        <row r="215">
          <cell r="H215" t="str">
            <v>252-SOMALIA</v>
          </cell>
          <cell r="J215" t="str">
            <v>28-SOUTH AFRICA</v>
          </cell>
        </row>
        <row r="216">
          <cell r="H216" t="str">
            <v>28-SOUTH AFRICA</v>
          </cell>
          <cell r="J216" t="str">
            <v>1008-SOUTH GEORGIA AND THE SOUTH SANDWICH ISLANDS</v>
          </cell>
        </row>
        <row r="217">
          <cell r="H217" t="str">
            <v>1008-SOUTH GEORGIA AND THE SOUTH SANDWICH ISLANDS</v>
          </cell>
          <cell r="J217" t="str">
            <v>211-SOUTH SUDAN</v>
          </cell>
        </row>
        <row r="218">
          <cell r="H218" t="str">
            <v>211-SOUTH SUDAN</v>
          </cell>
          <cell r="J218" t="str">
            <v>35-SPAIN</v>
          </cell>
        </row>
        <row r="219">
          <cell r="H219" t="str">
            <v>35-SPAIN</v>
          </cell>
          <cell r="J219" t="str">
            <v>94-SRI LANKA</v>
          </cell>
        </row>
        <row r="220">
          <cell r="H220" t="str">
            <v>94-SRI LANKA</v>
          </cell>
          <cell r="J220" t="str">
            <v>249-SUDAN</v>
          </cell>
        </row>
        <row r="221">
          <cell r="H221" t="str">
            <v>249-SUDAN</v>
          </cell>
          <cell r="J221" t="str">
            <v>597-SURINAME</v>
          </cell>
        </row>
        <row r="222">
          <cell r="H222" t="str">
            <v>597-SURINAME</v>
          </cell>
          <cell r="J222" t="str">
            <v>1012-SVALBARD AND JAN MAYEN</v>
          </cell>
        </row>
        <row r="223">
          <cell r="H223" t="str">
            <v>1012-SVALBARD AND JAN MAYEN</v>
          </cell>
          <cell r="J223" t="str">
            <v>268-SWAZILAND</v>
          </cell>
        </row>
        <row r="224">
          <cell r="H224" t="str">
            <v>268-SWAZILAND</v>
          </cell>
          <cell r="J224" t="str">
            <v>46-SWEDEN</v>
          </cell>
        </row>
        <row r="225">
          <cell r="H225" t="str">
            <v>46-SWEDEN</v>
          </cell>
          <cell r="J225" t="str">
            <v>41-SWITZERLAND</v>
          </cell>
        </row>
        <row r="226">
          <cell r="H226" t="str">
            <v>41-SWITZERLAND</v>
          </cell>
          <cell r="J226" t="str">
            <v>963-SYRIAN ARAB REPUBLIC</v>
          </cell>
        </row>
        <row r="227">
          <cell r="H227" t="str">
            <v>963-SYRIAN ARAB REPUBLIC</v>
          </cell>
          <cell r="J227" t="str">
            <v>886-TAIWAN, PROVINCE OF CHINA[A]</v>
          </cell>
        </row>
        <row r="228">
          <cell r="H228" t="str">
            <v>886-TAIWAN, PROVINCE OF CHINA[A]</v>
          </cell>
          <cell r="J228" t="str">
            <v>992-TAJIKISTAN</v>
          </cell>
        </row>
        <row r="229">
          <cell r="H229" t="str">
            <v>992-TAJIKISTAN</v>
          </cell>
          <cell r="J229" t="str">
            <v>255-TANZANIA, UNITED REPUBLIC OF</v>
          </cell>
        </row>
        <row r="230">
          <cell r="H230" t="str">
            <v>255-TANZANIA, UNITED REPUBLIC OF</v>
          </cell>
          <cell r="J230" t="str">
            <v>66-THAILAND</v>
          </cell>
        </row>
        <row r="231">
          <cell r="H231" t="str">
            <v>66-THAILAND</v>
          </cell>
          <cell r="J231" t="str">
            <v>670-TIMOR-LESTE (EAST TIMOR)</v>
          </cell>
        </row>
        <row r="232">
          <cell r="H232" t="str">
            <v>670-TIMOR-LESTE (EAST TIMOR)</v>
          </cell>
          <cell r="J232" t="str">
            <v>228-TOGO</v>
          </cell>
        </row>
        <row r="233">
          <cell r="H233" t="str">
            <v>228-TOGO</v>
          </cell>
          <cell r="J233" t="str">
            <v>690-TOKELAU</v>
          </cell>
        </row>
        <row r="234">
          <cell r="H234" t="str">
            <v>690-TOKELAU</v>
          </cell>
          <cell r="J234" t="str">
            <v>676-TONGA</v>
          </cell>
        </row>
        <row r="235">
          <cell r="H235" t="str">
            <v>676-TONGA</v>
          </cell>
          <cell r="J235" t="str">
            <v>1868-TRINIDAD AND TOBAGO</v>
          </cell>
        </row>
        <row r="236">
          <cell r="H236" t="str">
            <v>1868-TRINIDAD AND TOBAGO</v>
          </cell>
          <cell r="J236" t="str">
            <v>216-TUNISIA</v>
          </cell>
        </row>
        <row r="237">
          <cell r="H237" t="str">
            <v>216-TUNISIA</v>
          </cell>
          <cell r="J237" t="str">
            <v>90-TURKEY</v>
          </cell>
        </row>
        <row r="238">
          <cell r="H238" t="str">
            <v>90-TURKEY</v>
          </cell>
          <cell r="J238" t="str">
            <v>993-TURKMENISTAN</v>
          </cell>
        </row>
        <row r="239">
          <cell r="H239" t="str">
            <v>993-TURKMENISTAN</v>
          </cell>
          <cell r="J239" t="str">
            <v>1649-TURKS AND CAICOS ISLANDS</v>
          </cell>
        </row>
        <row r="240">
          <cell r="H240" t="str">
            <v>1649-TURKS AND CAICOS ISLANDS</v>
          </cell>
          <cell r="J240" t="str">
            <v>688-TUVALU</v>
          </cell>
        </row>
        <row r="241">
          <cell r="H241" t="str">
            <v>688-TUVALU</v>
          </cell>
          <cell r="J241" t="str">
            <v>256-UGANDA</v>
          </cell>
        </row>
        <row r="242">
          <cell r="H242" t="str">
            <v>256-UGANDA</v>
          </cell>
          <cell r="J242" t="str">
            <v>380-UKRAINE</v>
          </cell>
        </row>
        <row r="243">
          <cell r="H243" t="str">
            <v>380-UKRAINE</v>
          </cell>
          <cell r="J243" t="str">
            <v>971-UNITED ARAB EMIRATES</v>
          </cell>
        </row>
        <row r="244">
          <cell r="H244" t="str">
            <v>971-UNITED ARAB EMIRATES</v>
          </cell>
          <cell r="J244" t="str">
            <v>44-UNITED KINGDOM OF GREAT BRITAIN AND NORTHERN IRELAND</v>
          </cell>
        </row>
        <row r="245">
          <cell r="H245" t="str">
            <v>44-UNITED KINGDOM OF GREAT BRITAIN AND NORTHERN IRELAND</v>
          </cell>
          <cell r="J245" t="str">
            <v>2-UNITED STATES OF AMERICA</v>
          </cell>
        </row>
        <row r="246">
          <cell r="H246" t="str">
            <v>2-UNITED STATES OF AMERICA</v>
          </cell>
          <cell r="J246" t="str">
            <v>1009-UNITED STATES MINOR OUTLYING ISLANDS</v>
          </cell>
        </row>
        <row r="247">
          <cell r="H247" t="str">
            <v>1009-UNITED STATES MINOR OUTLYING ISLANDS</v>
          </cell>
          <cell r="J247" t="str">
            <v>598-URUGUAY</v>
          </cell>
        </row>
        <row r="248">
          <cell r="H248" t="str">
            <v>598-URUGUAY</v>
          </cell>
          <cell r="J248" t="str">
            <v>998-UZBEKISTAN</v>
          </cell>
        </row>
        <row r="249">
          <cell r="H249" t="str">
            <v>998-UZBEKISTAN</v>
          </cell>
          <cell r="J249" t="str">
            <v>678-VANUATU</v>
          </cell>
        </row>
        <row r="250">
          <cell r="H250" t="str">
            <v>678-VANUATU</v>
          </cell>
          <cell r="J250" t="str">
            <v>58-VENEZUELA (BOLIVARIAN REPUBLIC OF)</v>
          </cell>
        </row>
        <row r="251">
          <cell r="H251" t="str">
            <v>58-VENEZUELA (BOLIVARIAN REPUBLIC OF)</v>
          </cell>
          <cell r="J251" t="str">
            <v>84-VIET NAM</v>
          </cell>
        </row>
        <row r="252">
          <cell r="H252" t="str">
            <v>84-VIET NAM</v>
          </cell>
          <cell r="J252" t="str">
            <v>1284-VIRGIN ISLANDS (BRITISH)</v>
          </cell>
        </row>
        <row r="253">
          <cell r="H253" t="str">
            <v>1284-VIRGIN ISLANDS (BRITISH)</v>
          </cell>
          <cell r="J253" t="str">
            <v>1340-VIRGIN ISLANDS (U.S.)</v>
          </cell>
        </row>
        <row r="254">
          <cell r="H254" t="str">
            <v>1340-VIRGIN ISLANDS (U.S.)</v>
          </cell>
          <cell r="J254" t="str">
            <v>681-WALLIS AND FUTUNA</v>
          </cell>
        </row>
        <row r="255">
          <cell r="H255" t="str">
            <v>681-WALLIS AND FUTUNA</v>
          </cell>
          <cell r="J255" t="str">
            <v>1013-WESTERN SAHARA</v>
          </cell>
        </row>
        <row r="256">
          <cell r="H256" t="str">
            <v>1013-WESTERN SAHARA</v>
          </cell>
          <cell r="J256" t="str">
            <v>967-YEMEN</v>
          </cell>
        </row>
        <row r="257">
          <cell r="H257" t="str">
            <v>967-YEMEN</v>
          </cell>
          <cell r="J257" t="str">
            <v>260-ZAMBIA</v>
          </cell>
        </row>
        <row r="258">
          <cell r="H258" t="str">
            <v>260-ZAMBIA</v>
          </cell>
          <cell r="J258" t="str">
            <v>263-ZIMBABWE</v>
          </cell>
        </row>
        <row r="259">
          <cell r="H259" t="str">
            <v>263-ZIMBABWE</v>
          </cell>
          <cell r="J259" t="str">
            <v>9999-OTHERS</v>
          </cell>
        </row>
        <row r="260">
          <cell r="H260" t="str">
            <v>9999-OTHERS</v>
          </cell>
        </row>
      </sheetData>
      <sheetData sheetId="42" refreshError="1"/>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Manufacturing Account"/>
      <sheetName val="Trading Account"/>
      <sheetName val="Profit and Loss"/>
      <sheetName val="Part A - OI"/>
      <sheetName val="Quantitative Details"/>
      <sheetName val="Sheet1"/>
      <sheetName val="ITold"/>
      <sheetName val="Schedule S"/>
      <sheetName val="House Property"/>
      <sheetName val="BP"/>
      <sheetName val="DPM - DOA"/>
      <sheetName val="DEP_DCG"/>
      <sheetName val="ESR"/>
      <sheetName val="CG"/>
      <sheetName val="Tool-112A"/>
      <sheetName val="Tool-115AD(1)(iii) proviso"/>
      <sheetName val="OS"/>
      <sheetName val="CYLA - BFLA"/>
      <sheetName val="CFL"/>
      <sheetName val="Unabsorbed Depreciation"/>
      <sheetName val="ICDS"/>
      <sheetName val="10AA"/>
      <sheetName val="80"/>
      <sheetName val="VI-A"/>
      <sheetName val="80G"/>
      <sheetName val="RA"/>
      <sheetName val="SPI - SI - IF"/>
      <sheetName val="AMT"/>
      <sheetName val="AMTC"/>
      <sheetName val="EI"/>
      <sheetName val="FSI1"/>
      <sheetName val="PTI"/>
      <sheetName val="FSI"/>
      <sheetName val="TR_FA"/>
      <sheetName val="Sch 5A"/>
      <sheetName val="AL"/>
      <sheetName val="GST"/>
      <sheetName val="Part B - TI TTI"/>
      <sheetName val="Tax Calculated"/>
      <sheetName val="IT"/>
      <sheetName val="TDS"/>
      <sheetName val="Verification"/>
      <sheetName val="OLDAL"/>
      <sheetName val="Temporary Values"/>
      <sheetName val="DropDownValues"/>
      <sheetName val="SUMMARY"/>
      <sheetName val="BA"/>
      <sheetName val="CT"/>
      <sheetName val="GST1"/>
      <sheetName val="FD"/>
      <sheetName val="CS"/>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7">
          <cell r="F17">
            <v>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ow r="3">
          <cell r="CA3" t="str">
            <v>(Select)</v>
          </cell>
          <cell r="CB3" t="str">
            <v>(Select)</v>
          </cell>
          <cell r="CD3" t="str">
            <v>(Select)</v>
          </cell>
        </row>
        <row r="4">
          <cell r="CA4" t="str">
            <v>08001-Renting of land transport equipment</v>
          </cell>
          <cell r="CB4" t="str">
            <v>01001-Growing and manufacturing of tea</v>
          </cell>
          <cell r="CD4" t="str">
            <v>14001-Software development</v>
          </cell>
        </row>
        <row r="5">
          <cell r="CA5" t="str">
            <v>11002-Packers and movers</v>
          </cell>
          <cell r="CB5" t="str">
            <v>01002-Growing and manufacturing of coffee</v>
          </cell>
          <cell r="CD5" t="str">
            <v>14002-Other software consultancy</v>
          </cell>
        </row>
        <row r="6">
          <cell r="CA6" t="str">
            <v xml:space="preserve">11008-Freight transport by road </v>
          </cell>
          <cell r="CB6" t="str">
            <v>01003-Growing and manufacturing of rubber</v>
          </cell>
          <cell r="CD6" t="str">
            <v>14003-Data processing</v>
          </cell>
        </row>
        <row r="7">
          <cell r="CA7" t="str">
            <v xml:space="preserve">11010-Forwarding of freight </v>
          </cell>
          <cell r="CB7" t="str">
            <v>01004-Market gardening and horticulture specialties</v>
          </cell>
          <cell r="CD7" t="str">
            <v>14004-Database activities and distribution of electronic content</v>
          </cell>
        </row>
        <row r="8">
          <cell r="CA8" t="str">
            <v xml:space="preserve">11011-Receiving and acceptance of freight </v>
          </cell>
          <cell r="CB8" t="str">
            <v>01005-Raising of silk worms and production of silk</v>
          </cell>
          <cell r="CD8" t="str">
            <v>14005-Other IT enabled services</v>
          </cell>
        </row>
        <row r="9">
          <cell r="CA9" t="str">
            <v xml:space="preserve">11012-Cargo handling </v>
          </cell>
          <cell r="CB9" t="str">
            <v>01006-Raising of bees and production of honey</v>
          </cell>
          <cell r="CD9" t="str">
            <v>14006-BPO services</v>
          </cell>
        </row>
        <row r="10">
          <cell r="CA10" t="str">
            <v xml:space="preserve">11015-Other Transport &amp; Logistics services n.e.c </v>
          </cell>
          <cell r="CB10" t="str">
            <v>01007-Raising of poultry and production of eggs</v>
          </cell>
          <cell r="CD10" t="str">
            <v>14008-Maintenance and repair of office, accounting and computing machinery</v>
          </cell>
        </row>
        <row r="11">
          <cell r="CB11" t="str">
            <v>01008-Rearing of sheep and production of wool</v>
          </cell>
          <cell r="CD11" t="str">
            <v>16001-Legal profession</v>
          </cell>
        </row>
        <row r="12">
          <cell r="CB12" t="str">
            <v>01009-Rearing of animals and production of animal products</v>
          </cell>
          <cell r="CD12" t="str">
            <v>16002-Accounting, book-keeping and auditing profession</v>
          </cell>
        </row>
        <row r="13">
          <cell r="CB13" t="str">
            <v>01010-Agricultural and animal husbandry services</v>
          </cell>
          <cell r="CD13" t="str">
            <v>16003-Tax consultancy</v>
          </cell>
        </row>
        <row r="14">
          <cell r="CB14" t="str">
            <v>01011-Soil conservation, soil testing and soil desalination services</v>
          </cell>
          <cell r="CD14" t="str">
            <v>16004-Architectural profession</v>
          </cell>
        </row>
        <row r="15">
          <cell r="CB15" t="str">
            <v>01012-Hunting, trapping and game propagation services</v>
          </cell>
          <cell r="CD15" t="str">
            <v>16005-Engineering and technical consultancy</v>
          </cell>
        </row>
        <row r="16">
          <cell r="CB16" t="str">
            <v>01013-Growing of timber, plantation, operation of tree nurseries and conserving of forest</v>
          </cell>
          <cell r="CD16" t="str">
            <v>16007-Fashion designing</v>
          </cell>
        </row>
        <row r="17">
          <cell r="CB17" t="str">
            <v>01014-Gathering of tendu leaves</v>
          </cell>
          <cell r="CD17" t="str">
            <v>16008-Interior decoration</v>
          </cell>
        </row>
        <row r="18">
          <cell r="CB18" t="str">
            <v>01015-Gathering of other wild growing materials</v>
          </cell>
          <cell r="CD18" t="str">
            <v>16009-Photography</v>
          </cell>
        </row>
        <row r="19">
          <cell r="CB19" t="str">
            <v>01016-Forestry service activities, timber cruising, afforestation and reforestation</v>
          </cell>
          <cell r="CD19" t="str">
            <v>16013-Business and management consultancy activities</v>
          </cell>
        </row>
        <row r="20">
          <cell r="CB20" t="str">
            <v>01017-Logging service activities, transport of logs within the forest</v>
          </cell>
          <cell r="CD20" t="str">
            <v>16018-Secretarial activities</v>
          </cell>
        </row>
        <row r="21">
          <cell r="CB21" t="str">
            <v>01018-Other agriculture, animal husbandry or forestry activity n.e.c</v>
          </cell>
          <cell r="CD21" t="str">
            <v>18001-General hospitals</v>
          </cell>
        </row>
        <row r="22">
          <cell r="CB22" t="str">
            <v>02001-Fishing on commercial basis in inland waters</v>
          </cell>
          <cell r="CD22" t="str">
            <v>18002-Speciality and super speciality hospitals</v>
          </cell>
        </row>
        <row r="23">
          <cell r="CB23" t="str">
            <v>02002-Fishing on commercial basis in ocean and coastal areas</v>
          </cell>
          <cell r="CD23" t="str">
            <v>18003-Nursing homes</v>
          </cell>
        </row>
        <row r="24">
          <cell r="CB24" t="str">
            <v>02003-Fish farming</v>
          </cell>
          <cell r="CD24" t="str">
            <v>18004-Diagnostic centres</v>
          </cell>
        </row>
        <row r="25">
          <cell r="CB25" t="str">
            <v>02004-Gathering of marine materials such as natural pearls, sponges, coral etc.</v>
          </cell>
          <cell r="CD25" t="str">
            <v>18005-Pathological laboratories</v>
          </cell>
        </row>
        <row r="26">
          <cell r="CB26" t="str">
            <v>02005-Services related to marine and fresh water fisheries, fish hatcheries and fish farms</v>
          </cell>
          <cell r="CD26" t="str">
            <v>18010-Medical clinics</v>
          </cell>
        </row>
        <row r="27">
          <cell r="CB27" t="str">
            <v>02006-Other Fish farming activity n.e.c</v>
          </cell>
          <cell r="CD27" t="str">
            <v>18011-Dental practice</v>
          </cell>
        </row>
        <row r="28">
          <cell r="CB28" t="str">
            <v>03001-Mining and agglomeration of hard coal</v>
          </cell>
          <cell r="CD28" t="str">
            <v>18012-Ayurveda practice</v>
          </cell>
        </row>
        <row r="29">
          <cell r="CB29" t="str">
            <v>03002-Mining and agglomeration of lignite</v>
          </cell>
          <cell r="CD29" t="str">
            <v>18013-Unani practice</v>
          </cell>
        </row>
        <row r="30">
          <cell r="CB30" t="str">
            <v>03003-Extraction and agglomeration of peat</v>
          </cell>
          <cell r="CD30" t="str">
            <v>18014-Homeopathy practice</v>
          </cell>
        </row>
        <row r="31">
          <cell r="CB31" t="str">
            <v>03004-Extraction of crude petroleum and natural gas</v>
          </cell>
          <cell r="CD31" t="str">
            <v>18015-Nurses, physiotherapists or other para-medical practitioners</v>
          </cell>
        </row>
        <row r="32">
          <cell r="CB32" t="str">
            <v>03005-Service activities incidental to oil and gas extraction excluding surveying</v>
          </cell>
          <cell r="CD32" t="str">
            <v>18016-Veterinary hospitals and practice</v>
          </cell>
        </row>
        <row r="33">
          <cell r="CB33" t="str">
            <v>03006-Mining of uranium and thorium ores</v>
          </cell>
          <cell r="CD33" t="str">
            <v>18017-Medical education</v>
          </cell>
        </row>
        <row r="34">
          <cell r="CB34" t="str">
            <v>03007-Mining of iron ores</v>
          </cell>
          <cell r="CD34" t="str">
            <v>18018-Medical research</v>
          </cell>
        </row>
        <row r="35">
          <cell r="CB35" t="str">
            <v>03008-Mining of non-ferrous metal ores, except uranium and thorium ores</v>
          </cell>
          <cell r="CD35" t="str">
            <v>18019-Practice of other alternative medicine</v>
          </cell>
        </row>
        <row r="36">
          <cell r="CB36" t="str">
            <v>03009-Mining of gemstones</v>
          </cell>
          <cell r="CD36" t="str">
            <v>18020-Other healthcare services</v>
          </cell>
        </row>
        <row r="37">
          <cell r="CB37" t="str">
            <v>03010-Mining of chemical and fertilizer minerals</v>
          </cell>
          <cell r="CD37" t="str">
            <v>20010-Individual artists excluding authors</v>
          </cell>
        </row>
        <row r="38">
          <cell r="CB38" t="str">
            <v>03011-Mining of quarrying of abrasive materials</v>
          </cell>
          <cell r="CD38" t="str">
            <v>20011-Literary activities</v>
          </cell>
        </row>
        <row r="39">
          <cell r="CB39" t="str">
            <v>03012-Mining of mica, graphite and asbestos</v>
          </cell>
          <cell r="CD39" t="str">
            <v>20012-Other cultural activities n.e.c.</v>
          </cell>
        </row>
        <row r="40">
          <cell r="CB40" t="str">
            <v>03013-Quarrying of stones (marble/granite/dolomite), sand and clay</v>
          </cell>
        </row>
        <row r="41">
          <cell r="CB41" t="str">
            <v>03014-Other mining and quarrying</v>
          </cell>
        </row>
        <row r="42">
          <cell r="CB42" t="str">
            <v>03015-Mining and production of salt</v>
          </cell>
        </row>
        <row r="43">
          <cell r="CB43" t="str">
            <v>03016-Other mining and quarrying n.e.c</v>
          </cell>
        </row>
        <row r="44">
          <cell r="CB44" t="str">
            <v>04001-Production, processing and preservation of meat and meat products</v>
          </cell>
        </row>
        <row r="45">
          <cell r="CB45" t="str">
            <v>04002-Production, processing and preservation of fish and fish products</v>
          </cell>
        </row>
        <row r="46">
          <cell r="CB46" t="str">
            <v>04003-Manufacture of vegetable oil, animal oil and fats</v>
          </cell>
        </row>
        <row r="47">
          <cell r="CB47" t="str">
            <v>04004-Processing of fruits, vegetables and edible nuts</v>
          </cell>
        </row>
        <row r="48">
          <cell r="CB48" t="str">
            <v>04005-Manufacture of dairy products</v>
          </cell>
        </row>
        <row r="49">
          <cell r="CB49" t="str">
            <v>04006-Manufacture of sugar</v>
          </cell>
        </row>
        <row r="50">
          <cell r="CB50" t="str">
            <v>04007-Manufacture of cocoa, chocolates and sugar confectionery</v>
          </cell>
        </row>
        <row r="51">
          <cell r="CB51" t="str">
            <v>04008-Flour milling</v>
          </cell>
        </row>
        <row r="52">
          <cell r="CB52" t="str">
            <v>04009-Rice milling</v>
          </cell>
        </row>
        <row r="53">
          <cell r="CB53" t="str">
            <v>04010-Dal milling</v>
          </cell>
        </row>
        <row r="54">
          <cell r="CB54" t="str">
            <v>04011-Manufacture of other grain mill products</v>
          </cell>
        </row>
        <row r="55">
          <cell r="CB55" t="str">
            <v>04012-Manufacture of bakery products</v>
          </cell>
        </row>
        <row r="56">
          <cell r="CB56" t="str">
            <v>04013-Manufacture of starch products</v>
          </cell>
        </row>
        <row r="57">
          <cell r="CB57" t="str">
            <v>04014-Manufacture of animal feeds</v>
          </cell>
        </row>
        <row r="58">
          <cell r="CB58" t="str">
            <v>04015-Manufacture of other food products</v>
          </cell>
        </row>
        <row r="59">
          <cell r="CB59" t="str">
            <v>04016-Manufacturing of wines</v>
          </cell>
        </row>
        <row r="60">
          <cell r="CB60" t="str">
            <v>04017-Manufacture of beer</v>
          </cell>
        </row>
        <row r="61">
          <cell r="CB61" t="str">
            <v>04018-Manufacture of malt liquors</v>
          </cell>
        </row>
        <row r="62">
          <cell r="CB62" t="str">
            <v>04019-Distilling and blending of spirits, production of ethyl alcohol</v>
          </cell>
        </row>
        <row r="63">
          <cell r="CB63" t="str">
            <v>04020-Manufacture of mineral water</v>
          </cell>
        </row>
        <row r="64">
          <cell r="CB64" t="str">
            <v>04021-Manufacture of soft drinks</v>
          </cell>
        </row>
        <row r="65">
          <cell r="CB65" t="str">
            <v>04022-Manufacture of other non-alcoholic beverages</v>
          </cell>
        </row>
        <row r="66">
          <cell r="CB66" t="str">
            <v>04023-Manufacture of tobacco products</v>
          </cell>
        </row>
        <row r="67">
          <cell r="CB67" t="str">
            <v>04024-Manufacture of textiles (other than by handloom)</v>
          </cell>
        </row>
        <row r="68">
          <cell r="CB68" t="str">
            <v>04025-Manufacture of textiles using handlooms (khadi)</v>
          </cell>
        </row>
        <row r="69">
          <cell r="CB69" t="str">
            <v>04026-Manufacture of carpet, rugs, blankets, shawls etc. (other than by hand)</v>
          </cell>
        </row>
        <row r="70">
          <cell r="CB70" t="str">
            <v>04027-Manufacture of carpet, rugs, blankets, shawls etc. by hand</v>
          </cell>
        </row>
        <row r="71">
          <cell r="CB71" t="str">
            <v>04028-Manufacture of wearing apparel</v>
          </cell>
        </row>
        <row r="72">
          <cell r="CB72" t="str">
            <v>04029-Tanning and dressing of leather</v>
          </cell>
        </row>
        <row r="73">
          <cell r="CB73" t="str">
            <v>04030-Manufacture of luggage, handbags and the like saddler and harness</v>
          </cell>
        </row>
        <row r="74">
          <cell r="CB74" t="str">
            <v>04031-Manufacture of footwear</v>
          </cell>
        </row>
        <row r="75">
          <cell r="CB75" t="str">
            <v>04032-Manufacture of wood and wood products, cork, straw and plaiting material</v>
          </cell>
        </row>
        <row r="76">
          <cell r="CB76" t="str">
            <v>04033-Manufacture of paper and paper products</v>
          </cell>
        </row>
        <row r="77">
          <cell r="CB77" t="str">
            <v>04034-Publishing, printing and reproduction of recorded media</v>
          </cell>
        </row>
        <row r="78">
          <cell r="CB78" t="str">
            <v>04035-Manufacture of coke oven products</v>
          </cell>
        </row>
        <row r="79">
          <cell r="CB79" t="str">
            <v>04036-Manufacture of refined petroleum products</v>
          </cell>
        </row>
        <row r="80">
          <cell r="CB80" t="str">
            <v>04037-Processing of nuclear fuel</v>
          </cell>
        </row>
        <row r="81">
          <cell r="CB81" t="str">
            <v>04038-Manufacture of fertilizers and nitrogen compounds</v>
          </cell>
        </row>
        <row r="82">
          <cell r="CB82" t="str">
            <v>04039-Manufacture of plastics in primary forms and of synthetic rubber</v>
          </cell>
        </row>
        <row r="83">
          <cell r="CB83" t="str">
            <v>04040-Manufacture of paints, varnishes and similar coatings</v>
          </cell>
        </row>
        <row r="84">
          <cell r="CB84" t="str">
            <v>04041-Manufacture of pharmaceuticals, medicinal chemicals and botanical products</v>
          </cell>
        </row>
        <row r="85">
          <cell r="CB85" t="str">
            <v>04042-Manufacture of soap and detergents</v>
          </cell>
        </row>
        <row r="86">
          <cell r="CB86" t="str">
            <v>04043-Manufacture of other chemical products</v>
          </cell>
        </row>
        <row r="87">
          <cell r="CB87" t="str">
            <v>04044-Manufacture of man-made fibers</v>
          </cell>
        </row>
        <row r="88">
          <cell r="CB88" t="str">
            <v>04045-Manufacture of rubber products</v>
          </cell>
        </row>
        <row r="89">
          <cell r="CB89" t="str">
            <v>04046-Manufacture of plastic products</v>
          </cell>
        </row>
        <row r="90">
          <cell r="CB90" t="str">
            <v>04047-Manufacture of glass and glass products</v>
          </cell>
        </row>
        <row r="91">
          <cell r="CB91" t="str">
            <v>04048-Manufacture of cement, lime and plaster</v>
          </cell>
        </row>
        <row r="92">
          <cell r="CB92" t="str">
            <v>04049-Manufacture of articles of concrete, cement and plaster</v>
          </cell>
        </row>
        <row r="93">
          <cell r="CB93" t="str">
            <v>04050-Manufacture of Bricks</v>
          </cell>
        </row>
        <row r="94">
          <cell r="CB94" t="str">
            <v>04051-Manufacture of other clay and ceramic products</v>
          </cell>
        </row>
        <row r="95">
          <cell r="CB95" t="str">
            <v>04052-Manufacture of other non-metallic mineral products</v>
          </cell>
        </row>
        <row r="96">
          <cell r="CB96" t="str">
            <v>04053-Manufacture of pig iron, sponge iron, Direct Reduced Iron etc.</v>
          </cell>
        </row>
        <row r="97">
          <cell r="CB97" t="str">
            <v>04054-Manufacture of Ferro alloys</v>
          </cell>
        </row>
        <row r="98">
          <cell r="CB98" t="str">
            <v>04055-Manufacture of Ingots, billets, blooms and slabs etc.</v>
          </cell>
        </row>
        <row r="99">
          <cell r="CB99" t="str">
            <v>04056-Manufacture of steel products</v>
          </cell>
        </row>
        <row r="100">
          <cell r="CB100" t="str">
            <v>04057-Manufacture of basic precious and non-ferrous metals</v>
          </cell>
        </row>
        <row r="101">
          <cell r="CB101" t="str">
            <v>04058-Manufacture of non-metallic mineral products</v>
          </cell>
        </row>
        <row r="102">
          <cell r="CB102" t="str">
            <v>04059-Casting of metals</v>
          </cell>
        </row>
        <row r="103">
          <cell r="CB103" t="str">
            <v>04060-Manufacture of fabricated metal products</v>
          </cell>
        </row>
        <row r="104">
          <cell r="CB104" t="str">
            <v>04061-Manufacture of engines and turbines</v>
          </cell>
        </row>
        <row r="105">
          <cell r="CB105" t="str">
            <v>04062-Manufacture of pumps and compressors</v>
          </cell>
        </row>
        <row r="106">
          <cell r="CB106" t="str">
            <v>04063-Manufacture of bearings and gears</v>
          </cell>
        </row>
        <row r="107">
          <cell r="CB107" t="str">
            <v>04064-Manufacture of ovens and furnaces</v>
          </cell>
        </row>
        <row r="108">
          <cell r="CB108" t="str">
            <v>04065-Manufacture of lifting and handling equipment</v>
          </cell>
        </row>
        <row r="109">
          <cell r="CB109" t="str">
            <v>04066-Manufacture of other general purpose machinery</v>
          </cell>
        </row>
        <row r="110">
          <cell r="CB110" t="str">
            <v>04067-Manufacture of agricultural and forestry machinery</v>
          </cell>
        </row>
        <row r="111">
          <cell r="CB111" t="str">
            <v>04068-Manufacture of Machine Tools</v>
          </cell>
        </row>
        <row r="112">
          <cell r="CB112" t="str">
            <v>04069-Manufacture of machinery for metallurgy</v>
          </cell>
        </row>
        <row r="113">
          <cell r="CB113" t="str">
            <v>04070-Manufacture of machinery for mining, quarrying and constructions</v>
          </cell>
        </row>
        <row r="114">
          <cell r="CB114" t="str">
            <v>04071-Manufacture of machinery for processing of food and beverages</v>
          </cell>
        </row>
        <row r="115">
          <cell r="CB115" t="str">
            <v>04072-Manufacture of machinery for leather and textile</v>
          </cell>
        </row>
        <row r="116">
          <cell r="CB116" t="str">
            <v>04073-Manufacture of weapons and ammunition</v>
          </cell>
        </row>
        <row r="117">
          <cell r="CB117" t="str">
            <v>04074-Manufacture of other special purpose machinery</v>
          </cell>
        </row>
        <row r="118">
          <cell r="CB118" t="str">
            <v>04075-Manufacture of domestic appliances</v>
          </cell>
        </row>
        <row r="119">
          <cell r="CB119" t="str">
            <v>04076-Manufacture of office, accounting and computing machinery</v>
          </cell>
        </row>
        <row r="120">
          <cell r="CB120" t="str">
            <v>04077-Manufacture of electrical machinery and apparatus</v>
          </cell>
        </row>
        <row r="121">
          <cell r="CB121" t="str">
            <v>04078-Manufacture of Radio, Television, communication equipment and apparatus</v>
          </cell>
        </row>
        <row r="122">
          <cell r="CB122" t="str">
            <v>04079-Manufacture of medical and surgical equipment</v>
          </cell>
        </row>
        <row r="123">
          <cell r="CB123" t="str">
            <v>04080-Manufacture of industrial process control equipment</v>
          </cell>
        </row>
        <row r="124">
          <cell r="CB124" t="str">
            <v>04081-Manufacture of instruments and appliances for measurements and navigation</v>
          </cell>
        </row>
        <row r="125">
          <cell r="CB125" t="str">
            <v>04082-Manufacture of optical instruments</v>
          </cell>
        </row>
        <row r="126">
          <cell r="CB126" t="str">
            <v>04083-Manufacture of watches and clocks</v>
          </cell>
        </row>
        <row r="127">
          <cell r="CB127" t="str">
            <v>04084-Manufacture of motor vehicles</v>
          </cell>
        </row>
        <row r="128">
          <cell r="CB128" t="str">
            <v>04085-Manufacture of body of motor vehicles</v>
          </cell>
        </row>
        <row r="129">
          <cell r="CB129" t="str">
            <v>04086-Manufacture of parts &amp; accessories of motor vehicles &amp; engines</v>
          </cell>
        </row>
        <row r="130">
          <cell r="CB130" t="str">
            <v>04087-Building &amp; repair of ships and boats</v>
          </cell>
        </row>
        <row r="131">
          <cell r="CB131" t="str">
            <v>04088-Manufacture of railway locomotive and rolling stocks</v>
          </cell>
        </row>
        <row r="132">
          <cell r="CB132" t="str">
            <v>04089-Manufacture of aircraft and spacecraft</v>
          </cell>
        </row>
        <row r="133">
          <cell r="CB133" t="str">
            <v>04090-Manufacture of bicycles</v>
          </cell>
        </row>
        <row r="134">
          <cell r="CB134" t="str">
            <v>04091-Manufacture of other transport equipment</v>
          </cell>
        </row>
        <row r="135">
          <cell r="CB135" t="str">
            <v>04092-Manufacture of furniture</v>
          </cell>
        </row>
        <row r="136">
          <cell r="CB136" t="str">
            <v>04093-Manufacture of jewellery</v>
          </cell>
        </row>
        <row r="137">
          <cell r="CB137" t="str">
            <v>04094-Manufacture of sports goods</v>
          </cell>
        </row>
        <row r="138">
          <cell r="CB138" t="str">
            <v>04095-Manufacture of musical instruments</v>
          </cell>
        </row>
        <row r="139">
          <cell r="CB139" t="str">
            <v>04096-Manufacture of games and toys</v>
          </cell>
        </row>
        <row r="140">
          <cell r="CB140" t="str">
            <v>04097-Other manufacturing n.e.c.</v>
          </cell>
        </row>
        <row r="141">
          <cell r="CB141" t="str">
            <v>04098-Recycling of metal waste and scrap</v>
          </cell>
        </row>
        <row r="142">
          <cell r="CB142" t="str">
            <v>04099-Recycling of non-metal waste and scrap</v>
          </cell>
        </row>
        <row r="143">
          <cell r="CB143" t="str">
            <v>05001-Production, collection and distribution of electricity</v>
          </cell>
        </row>
        <row r="144">
          <cell r="CB144" t="str">
            <v>05002-Manufacture and distribution of gas</v>
          </cell>
        </row>
        <row r="145">
          <cell r="CB145" t="str">
            <v>05003-Collection, purification and distribution of water</v>
          </cell>
        </row>
        <row r="146">
          <cell r="CB146" t="str">
            <v>05004-Other essential commodity service n.e.c</v>
          </cell>
        </row>
        <row r="147">
          <cell r="CB147" t="str">
            <v>06001-Site preparation works</v>
          </cell>
        </row>
        <row r="148">
          <cell r="CB148" t="str">
            <v>06002-Building of complete constructions or parts- civil contractors</v>
          </cell>
        </row>
        <row r="149">
          <cell r="CB149" t="str">
            <v>06003-Building installation</v>
          </cell>
        </row>
        <row r="150">
          <cell r="CB150" t="str">
            <v>06004-Building completion</v>
          </cell>
        </row>
        <row r="151">
          <cell r="CB151" t="str">
            <v>06005-Construction and maintenance of roads, rails, bridges, tunnels, ports, harbour, runways etc.</v>
          </cell>
        </row>
        <row r="152">
          <cell r="CB152" t="str">
            <v>06006-Construction and maintenance of power plants</v>
          </cell>
        </row>
        <row r="153">
          <cell r="CB153" t="str">
            <v>06007-Construction and maintenance of industrial plants</v>
          </cell>
        </row>
        <row r="154">
          <cell r="CB154" t="str">
            <v>06008-Construction and maintenance of power transmission and telecommunication lines</v>
          </cell>
        </row>
        <row r="155">
          <cell r="CB155" t="str">
            <v>06009-Construction of water ways and water reservoirs</v>
          </cell>
        </row>
        <row r="156">
          <cell r="CB156" t="str">
            <v>06010-Other construction activity n.e.c.</v>
          </cell>
        </row>
        <row r="157">
          <cell r="CB157" t="str">
            <v>07001-Purchase, sale and letting of leased buildings(residential and non-residential)</v>
          </cell>
        </row>
        <row r="158">
          <cell r="CB158" t="str">
            <v>07002-Operating of real estate of self-owned buildings(residential and non-residential)</v>
          </cell>
        </row>
        <row r="159">
          <cell r="CB159" t="str">
            <v>07003-Developing and sub-dividing real estate into lots</v>
          </cell>
        </row>
        <row r="160">
          <cell r="CB160" t="str">
            <v>07004-Real estate activities on a fee or contract basis</v>
          </cell>
        </row>
        <row r="161">
          <cell r="CB161" t="str">
            <v>07005-Other real estate/renting services n.e.c</v>
          </cell>
        </row>
        <row r="162">
          <cell r="CB162" t="str">
            <v>08001-Renting of land transport equipment</v>
          </cell>
        </row>
        <row r="163">
          <cell r="CB163" t="str">
            <v>08002-Renting of water transport equipment</v>
          </cell>
        </row>
        <row r="164">
          <cell r="CB164" t="str">
            <v>08003-Renting of air transport equipment</v>
          </cell>
        </row>
        <row r="165">
          <cell r="CB165" t="str">
            <v>08004-Renting of agricultural machinery and equipment</v>
          </cell>
        </row>
        <row r="166">
          <cell r="CB166" t="str">
            <v>08005-Renting of construction and civil engineering machinery</v>
          </cell>
        </row>
        <row r="167">
          <cell r="CB167" t="str">
            <v>08006-Renting of office machinery and equipment</v>
          </cell>
        </row>
        <row r="168">
          <cell r="CB168" t="str">
            <v>08007-Renting of other machinery and equipment n.e.c.</v>
          </cell>
        </row>
        <row r="169">
          <cell r="CB169" t="str">
            <v>08008-Renting of personal and household goods n.e.c.</v>
          </cell>
        </row>
        <row r="170">
          <cell r="CB170" t="str">
            <v>08009-Renting of other machinery n.e.c.</v>
          </cell>
        </row>
        <row r="171">
          <cell r="CB171" t="str">
            <v>09001-Wholesale and retail sale of motor vehicles</v>
          </cell>
        </row>
        <row r="172">
          <cell r="CB172" t="str">
            <v>09002-Repair and maintenance of motor vehicles</v>
          </cell>
        </row>
        <row r="173">
          <cell r="CB173" t="str">
            <v>09003-Sale of motor parts and accessories- wholesale and retail</v>
          </cell>
        </row>
        <row r="174">
          <cell r="CB174" t="str">
            <v>09004-Retail sale of automotive fuel</v>
          </cell>
        </row>
        <row r="175">
          <cell r="CB175" t="str">
            <v>09006-Wholesale of agricultural raw material</v>
          </cell>
        </row>
        <row r="176">
          <cell r="CB176" t="str">
            <v>09007-Wholesale of food &amp; beverages and tobacco</v>
          </cell>
        </row>
        <row r="177">
          <cell r="CB177" t="str">
            <v>09008-Wholesale of household goods</v>
          </cell>
        </row>
        <row r="178">
          <cell r="CB178" t="str">
            <v>09009-Wholesale of metals and metal ores</v>
          </cell>
        </row>
        <row r="179">
          <cell r="CB179" t="str">
            <v>09010-Wholesale of household goods</v>
          </cell>
        </row>
        <row r="180">
          <cell r="CB180" t="str">
            <v>09011-Wholesale of construction material</v>
          </cell>
        </row>
        <row r="181">
          <cell r="CB181" t="str">
            <v>09012-Wholesale of hardware and sanitary fittings</v>
          </cell>
        </row>
        <row r="182">
          <cell r="CB182" t="str">
            <v>09013-Wholesale of cotton and jute</v>
          </cell>
        </row>
        <row r="183">
          <cell r="CB183" t="str">
            <v>09014-Wholesale of raw wool and raw silk</v>
          </cell>
        </row>
        <row r="184">
          <cell r="CB184" t="str">
            <v>09015-Wholesale of other textile fibres</v>
          </cell>
        </row>
        <row r="185">
          <cell r="CB185" t="str">
            <v>09016-Wholesale of industrial chemicals</v>
          </cell>
        </row>
        <row r="186">
          <cell r="CB186" t="str">
            <v>09017-Wholesale of fertilizers and pesticides</v>
          </cell>
        </row>
        <row r="187">
          <cell r="CB187" t="str">
            <v>09018-Wholesale of electronic parts &amp; equipment</v>
          </cell>
        </row>
        <row r="188">
          <cell r="CB188" t="str">
            <v>09019-Wholesale of other machinery, equipment and supplies</v>
          </cell>
        </row>
        <row r="189">
          <cell r="CB189" t="str">
            <v>09020-Wholesale of waste, scrap &amp; materials for re-cycling</v>
          </cell>
        </row>
        <row r="190">
          <cell r="CB190" t="str">
            <v>09021-Retail sale of food, beverages and tobacco in specialized stores</v>
          </cell>
        </row>
        <row r="191">
          <cell r="CB191" t="str">
            <v>09022-Retail sale of other goods in specialized stores</v>
          </cell>
        </row>
        <row r="192">
          <cell r="CB192" t="str">
            <v>09023-Retail sale in non-specialized stores</v>
          </cell>
        </row>
        <row r="193">
          <cell r="CB193" t="str">
            <v>09024-Retail sale of textiles, apparel, footwear, leather goods</v>
          </cell>
        </row>
        <row r="194">
          <cell r="CB194" t="str">
            <v>09025-Retail sale of other household appliances</v>
          </cell>
        </row>
        <row r="195">
          <cell r="CB195" t="str">
            <v>09026-Retail sale of hardware, paint and glass</v>
          </cell>
        </row>
        <row r="196">
          <cell r="CB196" t="str">
            <v>09027-Wholesale of other products n.e.c</v>
          </cell>
        </row>
        <row r="197">
          <cell r="CB197" t="str">
            <v>09028-Retail sale of other products n.e.c</v>
          </cell>
        </row>
        <row r="198">
          <cell r="CB198" t="str">
            <v>10001-Hotels-Star rated</v>
          </cell>
        </row>
        <row r="199">
          <cell r="CB199" t="str">
            <v>10002-Hotels-Non-star rated</v>
          </cell>
        </row>
        <row r="200">
          <cell r="CB200" t="str">
            <v>10003-Motels, Inns and Dharmshalas</v>
          </cell>
        </row>
        <row r="201">
          <cell r="CB201" t="str">
            <v>10004-Guest houses and circuit houses</v>
          </cell>
        </row>
        <row r="202">
          <cell r="CB202" t="str">
            <v>10005-Dormitories and hostels at educational institutions</v>
          </cell>
        </row>
        <row r="203">
          <cell r="CB203" t="str">
            <v>10006-Short stay accommodations n.e.c.</v>
          </cell>
        </row>
        <row r="204">
          <cell r="CB204" t="str">
            <v>10007-Restaurants-with bars</v>
          </cell>
        </row>
        <row r="205">
          <cell r="CB205" t="str">
            <v>10008-Restaurants-without bars</v>
          </cell>
        </row>
        <row r="206">
          <cell r="CB206" t="str">
            <v>10009-Canteens</v>
          </cell>
        </row>
        <row r="207">
          <cell r="CB207" t="str">
            <v>10010-Independent caterers</v>
          </cell>
        </row>
        <row r="208">
          <cell r="CB208" t="str">
            <v>10011-Casinos and other games of chance</v>
          </cell>
        </row>
        <row r="209">
          <cell r="CB209" t="str">
            <v>10012-Other hospitality services n.e.c.</v>
          </cell>
        </row>
        <row r="210">
          <cell r="CB210" t="str">
            <v>11001-Travel agencies and tour operators</v>
          </cell>
        </row>
        <row r="211">
          <cell r="CB211" t="str">
            <v>11002-Packers and movers</v>
          </cell>
        </row>
        <row r="212">
          <cell r="CB212" t="str">
            <v>11003-Passenger land transport</v>
          </cell>
        </row>
        <row r="213">
          <cell r="CB213" t="str">
            <v>11004-Air transport</v>
          </cell>
        </row>
        <row r="214">
          <cell r="CB214" t="str">
            <v>11005-Transport by urban/sub-urban railways</v>
          </cell>
        </row>
        <row r="215">
          <cell r="CB215" t="str">
            <v>11006-Inland water transport</v>
          </cell>
        </row>
        <row r="216">
          <cell r="CB216" t="str">
            <v>11007-Sea and coastal water transport</v>
          </cell>
        </row>
        <row r="217">
          <cell r="CB217" t="str">
            <v>11008-Freight transport by road</v>
          </cell>
        </row>
        <row r="218">
          <cell r="CB218" t="str">
            <v>11009-Freight transport by railways</v>
          </cell>
        </row>
        <row r="219">
          <cell r="CB219" t="str">
            <v>11010-Forwarding of freight</v>
          </cell>
        </row>
        <row r="220">
          <cell r="CB220" t="str">
            <v>11011-Receiving and acceptance of freight</v>
          </cell>
        </row>
        <row r="221">
          <cell r="CB221" t="str">
            <v>11012-Cargo handling</v>
          </cell>
        </row>
        <row r="222">
          <cell r="CB222" t="str">
            <v>11013-Storage and warehousing</v>
          </cell>
        </row>
        <row r="223">
          <cell r="CB223" t="str">
            <v>11014-Transport via pipelines (transport of gases, liquids, slurry and other commodities)</v>
          </cell>
        </row>
        <row r="224">
          <cell r="CB224" t="str">
            <v>11015-Other Transport &amp; Logistics services n.e.c</v>
          </cell>
        </row>
        <row r="225">
          <cell r="CB225" t="str">
            <v>12001-Post and courier activities</v>
          </cell>
        </row>
        <row r="226">
          <cell r="CB226" t="str">
            <v>12002-Basic telecom services</v>
          </cell>
        </row>
        <row r="227">
          <cell r="CB227" t="str">
            <v>12003-Value added telecom services</v>
          </cell>
        </row>
        <row r="228">
          <cell r="CB228" t="str">
            <v>12004-Maintenance of telecom network</v>
          </cell>
        </row>
        <row r="229">
          <cell r="CB229" t="str">
            <v>12005-Activities of the cable operators</v>
          </cell>
        </row>
        <row r="230">
          <cell r="CB230" t="str">
            <v>12006-Other Post &amp; Telecommunication services n.e.c</v>
          </cell>
        </row>
        <row r="231">
          <cell r="CB231" t="str">
            <v>13001-Commercial banks, saving banks and discount houses</v>
          </cell>
        </row>
        <row r="232">
          <cell r="CB232" t="str">
            <v>13002-Specialised institutions granting credit</v>
          </cell>
        </row>
        <row r="233">
          <cell r="CB233" t="str">
            <v>13003-Financial leasing</v>
          </cell>
        </row>
        <row r="234">
          <cell r="CB234" t="str">
            <v>13004-Hire-purchase financing</v>
          </cell>
        </row>
        <row r="235">
          <cell r="CB235" t="str">
            <v>13005-Housing finance activities</v>
          </cell>
        </row>
        <row r="236">
          <cell r="CB236" t="str">
            <v>13006-Commercial loan activities</v>
          </cell>
        </row>
        <row r="237">
          <cell r="CB237" t="str">
            <v>13007-Credit cards</v>
          </cell>
        </row>
        <row r="238">
          <cell r="CB238" t="str">
            <v>13008-Mutual funds</v>
          </cell>
        </row>
        <row r="239">
          <cell r="CB239" t="str">
            <v>13009-Chit fund</v>
          </cell>
        </row>
        <row r="240">
          <cell r="CB240" t="str">
            <v>13010-Investment activities</v>
          </cell>
        </row>
        <row r="241">
          <cell r="CB241" t="str">
            <v>13011-Life insurance</v>
          </cell>
        </row>
        <row r="242">
          <cell r="CB242" t="str">
            <v>13012-Pension funding</v>
          </cell>
        </row>
        <row r="243">
          <cell r="CB243" t="str">
            <v>13013-Non-life insurance</v>
          </cell>
        </row>
        <row r="244">
          <cell r="CB244" t="str">
            <v>13014-Administration of financial markets</v>
          </cell>
        </row>
        <row r="245">
          <cell r="CB245" t="str">
            <v>13015-Stock brokers, sub-brokers and related activities</v>
          </cell>
        </row>
        <row r="246">
          <cell r="CB246" t="str">
            <v>13016-Financial advisers, mortgage advisers and brokers</v>
          </cell>
        </row>
        <row r="247">
          <cell r="CB247" t="str">
            <v>13017-Foreign exchange services</v>
          </cell>
        </row>
        <row r="248">
          <cell r="CB248" t="str">
            <v>13018-Other financial intermediation services n.e.c.</v>
          </cell>
        </row>
        <row r="249">
          <cell r="CB249" t="str">
            <v>14007-Cyber café</v>
          </cell>
        </row>
        <row r="250">
          <cell r="CB250" t="str">
            <v>14009-Computer training and educational institutes</v>
          </cell>
        </row>
        <row r="251">
          <cell r="CB251" t="str">
            <v>14010-Other computation related services n.e.c.</v>
          </cell>
        </row>
        <row r="252">
          <cell r="CB252" t="str">
            <v>15001-Natural sciences and engineering</v>
          </cell>
        </row>
        <row r="253">
          <cell r="CB253" t="str">
            <v>15002-Social sciences and humanities</v>
          </cell>
        </row>
        <row r="254">
          <cell r="CB254" t="str">
            <v>15003-Other Research &amp; Development activities n.e.c.</v>
          </cell>
        </row>
        <row r="255">
          <cell r="CB255" t="str">
            <v>16006-Advertising</v>
          </cell>
        </row>
        <row r="256">
          <cell r="CB256" t="str">
            <v>16010-Auctioneers</v>
          </cell>
        </row>
        <row r="257">
          <cell r="CB257" t="str">
            <v>16012-Market research and public opinion polling</v>
          </cell>
        </row>
        <row r="258">
          <cell r="CB258" t="str">
            <v>16014-Labour recruitment and provision of personnel</v>
          </cell>
        </row>
        <row r="259">
          <cell r="CB259" t="str">
            <v>16015-Investigation and security services</v>
          </cell>
        </row>
        <row r="260">
          <cell r="CB260" t="str">
            <v>16016-Building-cleaning and industrial cleaning activities</v>
          </cell>
        </row>
        <row r="261">
          <cell r="CB261" t="str">
            <v>16017-Packaging activities</v>
          </cell>
        </row>
        <row r="262">
          <cell r="CB262" t="str">
            <v>16019-Other professional services n.e.c.</v>
          </cell>
        </row>
        <row r="263">
          <cell r="CB263" t="str">
            <v>17001-Primary education</v>
          </cell>
        </row>
        <row r="264">
          <cell r="CB264" t="str">
            <v>17002-Secondary/ senior secondary education</v>
          </cell>
        </row>
        <row r="265">
          <cell r="CB265" t="str">
            <v>17003-Technical and vocational secondary/ senior secondary education</v>
          </cell>
        </row>
        <row r="266">
          <cell r="CB266" t="str">
            <v>17004-Higher education</v>
          </cell>
        </row>
        <row r="267">
          <cell r="CB267" t="str">
            <v>17005-Education by correspondence</v>
          </cell>
        </row>
        <row r="268">
          <cell r="CB268" t="str">
            <v>17006-Coaching centres and tuitions</v>
          </cell>
        </row>
        <row r="269">
          <cell r="CB269" t="str">
            <v>17007-Other education services n.e.c.</v>
          </cell>
        </row>
        <row r="270">
          <cell r="CB270" t="str">
            <v>18006-Independent blood banks</v>
          </cell>
        </row>
        <row r="271">
          <cell r="CB271" t="str">
            <v>18007-Medical transcription</v>
          </cell>
        </row>
        <row r="272">
          <cell r="CB272" t="str">
            <v>18008-Independent ambulance services</v>
          </cell>
        </row>
        <row r="273">
          <cell r="CB273" t="str">
            <v>18009-Medical suppliers, agencies and stores</v>
          </cell>
        </row>
        <row r="274">
          <cell r="CB274" t="str">
            <v>19001-Social work activities with accommodation (orphanages and old age homes)</v>
          </cell>
        </row>
        <row r="275">
          <cell r="CB275" t="str">
            <v>19002-Social work activities without accommodation (Creches)</v>
          </cell>
        </row>
        <row r="276">
          <cell r="CB276" t="str">
            <v>19003-Industry associations, chambers of commerce</v>
          </cell>
        </row>
        <row r="277">
          <cell r="CB277" t="str">
            <v>19004-Professional organisations</v>
          </cell>
        </row>
        <row r="278">
          <cell r="CB278" t="str">
            <v>19005-Trade unions</v>
          </cell>
        </row>
        <row r="279">
          <cell r="CB279" t="str">
            <v>19006-Religious organizations</v>
          </cell>
        </row>
        <row r="280">
          <cell r="CB280" t="str">
            <v>19007-Political organisations</v>
          </cell>
        </row>
        <row r="281">
          <cell r="CB281" t="str">
            <v>19008-Other membership organisations n.e.c. (rotary clubs, book clubs and philatelic clubs)</v>
          </cell>
        </row>
        <row r="282">
          <cell r="CB282" t="str">
            <v>19009-Other Social or community service n.e.c</v>
          </cell>
        </row>
        <row r="283">
          <cell r="CB283" t="str">
            <v>20001-Motion picture production</v>
          </cell>
        </row>
        <row r="284">
          <cell r="CB284" t="str">
            <v>20002-Film distribution</v>
          </cell>
        </row>
        <row r="285">
          <cell r="CB285" t="str">
            <v>20003-Film laboratories</v>
          </cell>
        </row>
        <row r="286">
          <cell r="CB286" t="str">
            <v>20004-Television channel productions</v>
          </cell>
        </row>
        <row r="287">
          <cell r="CB287" t="str">
            <v>20005-Television channels broadcast</v>
          </cell>
        </row>
        <row r="288">
          <cell r="CB288" t="str">
            <v>20006-Video production and distribution</v>
          </cell>
        </row>
        <row r="289">
          <cell r="CB289" t="str">
            <v>20007-Sound recording studios</v>
          </cell>
        </row>
        <row r="290">
          <cell r="CB290" t="str">
            <v>20008-Radio - recording and distribution</v>
          </cell>
        </row>
        <row r="291">
          <cell r="CB291" t="str">
            <v>20009-Stage production and related activities</v>
          </cell>
        </row>
        <row r="292">
          <cell r="CB292" t="str">
            <v>20013-Circuses and race tracks</v>
          </cell>
        </row>
        <row r="293">
          <cell r="CB293" t="str">
            <v>20014-Video Parlours</v>
          </cell>
        </row>
        <row r="294">
          <cell r="CB294" t="str">
            <v>20015-News agency activities</v>
          </cell>
        </row>
        <row r="295">
          <cell r="CB295" t="str">
            <v>20016-Library and archives activities</v>
          </cell>
        </row>
        <row r="296">
          <cell r="CB296" t="str">
            <v>20017-Museum activities</v>
          </cell>
        </row>
        <row r="297">
          <cell r="CB297" t="str">
            <v>20018-Preservation of historical sites and buildings</v>
          </cell>
        </row>
        <row r="298">
          <cell r="CB298" t="str">
            <v>20019-Botanical and zoological gardens</v>
          </cell>
        </row>
        <row r="299">
          <cell r="CB299" t="str">
            <v>20020-Operation and maintenance of sports facilities</v>
          </cell>
        </row>
        <row r="300">
          <cell r="CB300" t="str">
            <v>20021-Activities of sports and game schools</v>
          </cell>
        </row>
        <row r="301">
          <cell r="CB301" t="str">
            <v>20022-Organisation and operation of indoor/outdoor sports and promotion and production of sporting events</v>
          </cell>
        </row>
        <row r="302">
          <cell r="CB302" t="str">
            <v>20023-Other sporting activities n.e.c.</v>
          </cell>
        </row>
        <row r="303">
          <cell r="CB303" t="str">
            <v>20024-Other recreational activities n.e.c.</v>
          </cell>
        </row>
        <row r="304">
          <cell r="CB304" t="str">
            <v>21001-Hair dressing and other beauty treatment</v>
          </cell>
        </row>
        <row r="305">
          <cell r="CB305" t="str">
            <v>21002-Funeral and related activities</v>
          </cell>
        </row>
        <row r="306">
          <cell r="CB306" t="str">
            <v>21003-Marriage bureaus</v>
          </cell>
        </row>
        <row r="307">
          <cell r="CB307" t="str">
            <v>21004-Pet care services</v>
          </cell>
        </row>
        <row r="308">
          <cell r="CB308" t="str">
            <v>21005-Sauna and steam baths, massage salons etc.</v>
          </cell>
        </row>
        <row r="309">
          <cell r="CB309" t="str">
            <v>21006-Astrological and spiritualists activities</v>
          </cell>
        </row>
        <row r="310">
          <cell r="CB310" t="str">
            <v>21007-Private households as employers of domestic staff</v>
          </cell>
        </row>
        <row r="311">
          <cell r="CB311" t="str">
            <v>21008-Other services n.e.c.</v>
          </cell>
        </row>
        <row r="312">
          <cell r="CB312" t="str">
            <v>22001-Extra territorial organisations and bodies (IMF, World Bank, European Commission etc.)</v>
          </cell>
        </row>
      </sheetData>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GENERAL"/>
      <sheetName val="PARTB - TI - TTI"/>
      <sheetName val="TaxCalculated"/>
      <sheetName val="IT"/>
      <sheetName val="TDS"/>
      <sheetName val="TCS"/>
      <sheetName val="SALARY"/>
      <sheetName val="HOUSE_PROPERTY"/>
      <sheetName val="BP"/>
      <sheetName val="CG"/>
      <sheetName val="OS"/>
      <sheetName val="CYLA-BFLA"/>
      <sheetName val="CFL"/>
      <sheetName val="80G"/>
      <sheetName val="VIA"/>
      <sheetName val="SPI - SI - IF"/>
      <sheetName val="EI"/>
      <sheetName val="PTI"/>
      <sheetName val="FSI"/>
      <sheetName val="TR_FA"/>
      <sheetName val="SCH5A"/>
      <sheetName val="ALXXX"/>
      <sheetName val="AL"/>
      <sheetName val="OLDAL"/>
      <sheetName val="Help"/>
      <sheetName val="Pre XML"/>
      <sheetName val="DropDown List"/>
      <sheetName val="IFSC"/>
      <sheetName val="TemPoraryValues"/>
      <sheetName val="SI_Section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B2" t="str">
            <v>(Select)</v>
          </cell>
        </row>
        <row r="3">
          <cell r="B3" t="str">
            <v>01-ANDAMAN AND NICOBAR ISLANDS</v>
          </cell>
        </row>
        <row r="4">
          <cell r="B4" t="str">
            <v>02-ANDHRA PRADESH</v>
          </cell>
        </row>
        <row r="5">
          <cell r="B5" t="str">
            <v>03-ARUNACHAL PRADESH</v>
          </cell>
        </row>
        <row r="6">
          <cell r="B6" t="str">
            <v>04-ASSAM</v>
          </cell>
        </row>
        <row r="7">
          <cell r="B7" t="str">
            <v>05-BIHAR</v>
          </cell>
        </row>
        <row r="8">
          <cell r="B8" t="str">
            <v>06-CHANDIGARH</v>
          </cell>
        </row>
        <row r="9">
          <cell r="B9" t="str">
            <v>07-DADRA AND NAGAR HAVELI</v>
          </cell>
        </row>
        <row r="10">
          <cell r="B10" t="str">
            <v>08-DAMAN AND DIU</v>
          </cell>
        </row>
        <row r="11">
          <cell r="B11" t="str">
            <v>09-DELHI</v>
          </cell>
        </row>
        <row r="12">
          <cell r="B12" t="str">
            <v>10-GOA</v>
          </cell>
        </row>
        <row r="13">
          <cell r="B13" t="str">
            <v>11-GUJARAT</v>
          </cell>
        </row>
        <row r="14">
          <cell r="B14" t="str">
            <v>12-HARYANA</v>
          </cell>
        </row>
        <row r="15">
          <cell r="B15" t="str">
            <v>13-HIMACHAL PRADESH</v>
          </cell>
        </row>
        <row r="16">
          <cell r="B16" t="str">
            <v>14-JAMMU AND KASHMIR</v>
          </cell>
        </row>
        <row r="17">
          <cell r="B17" t="str">
            <v>15-KARNATAKA</v>
          </cell>
        </row>
        <row r="18">
          <cell r="B18" t="str">
            <v>16-KERALA</v>
          </cell>
        </row>
        <row r="19">
          <cell r="B19" t="str">
            <v>17-LAKHSWADEEP</v>
          </cell>
        </row>
        <row r="20">
          <cell r="B20" t="str">
            <v>18-MADHYA PRADESH</v>
          </cell>
        </row>
        <row r="21">
          <cell r="B21" t="str">
            <v>19-MAHARASHTRA</v>
          </cell>
        </row>
        <row r="22">
          <cell r="B22" t="str">
            <v>20-MANIPUR</v>
          </cell>
        </row>
        <row r="23">
          <cell r="B23" t="str">
            <v>21-MEGHALAYA</v>
          </cell>
        </row>
        <row r="24">
          <cell r="B24" t="str">
            <v>22-MIZORAM</v>
          </cell>
        </row>
        <row r="25">
          <cell r="B25" t="str">
            <v>23-NAGALAND</v>
          </cell>
        </row>
        <row r="26">
          <cell r="B26" t="str">
            <v>24-ORISSA</v>
          </cell>
        </row>
        <row r="27">
          <cell r="B27" t="str">
            <v>25-PONDICHERRY</v>
          </cell>
        </row>
        <row r="28">
          <cell r="B28" t="str">
            <v>26-PUNJAB</v>
          </cell>
        </row>
        <row r="29">
          <cell r="B29" t="str">
            <v>27-RAJASTHAN</v>
          </cell>
        </row>
        <row r="30">
          <cell r="B30" t="str">
            <v>28-SIKKIM</v>
          </cell>
        </row>
        <row r="31">
          <cell r="B31" t="str">
            <v>29-TAMILNADU</v>
          </cell>
        </row>
        <row r="32">
          <cell r="B32" t="str">
            <v>30-TRIPURA</v>
          </cell>
        </row>
        <row r="33">
          <cell r="B33" t="str">
            <v>31-UTTAR PRADESH</v>
          </cell>
        </row>
        <row r="34">
          <cell r="B34" t="str">
            <v>32-WEST BENGAL</v>
          </cell>
        </row>
        <row r="35">
          <cell r="B35" t="str">
            <v>33-CHHATISHGARH</v>
          </cell>
        </row>
        <row r="36">
          <cell r="B36" t="str">
            <v>34-UTTARANCHAL</v>
          </cell>
        </row>
        <row r="37">
          <cell r="B37" t="str">
            <v>35-JHARKHAND</v>
          </cell>
        </row>
        <row r="38">
          <cell r="B38" t="str">
            <v>36-TELANGANA</v>
          </cell>
        </row>
        <row r="39">
          <cell r="B39" t="str">
            <v>99-FOREIGN</v>
          </cell>
        </row>
      </sheetData>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5"/>
  <sheetViews>
    <sheetView topLeftCell="A94" workbookViewId="0">
      <selection activeCell="G113" sqref="G113"/>
    </sheetView>
  </sheetViews>
  <sheetFormatPr defaultRowHeight="35.1" customHeight="1" x14ac:dyDescent="0.2"/>
  <cols>
    <col min="1" max="3" width="9.140625" style="174"/>
    <col min="4" max="4" width="10.28515625" style="174" customWidth="1"/>
    <col min="5" max="5" width="26.7109375" style="174" customWidth="1"/>
    <col min="6" max="6" width="41.85546875" style="174" customWidth="1"/>
    <col min="7" max="7" width="10.140625" style="174" customWidth="1"/>
    <col min="8" max="8" width="21.7109375" style="174" customWidth="1"/>
    <col min="9" max="9" width="9.140625" style="174"/>
    <col min="10" max="10" width="21.7109375" style="174" customWidth="1"/>
    <col min="11" max="16384" width="9.140625" style="174"/>
  </cols>
  <sheetData>
    <row r="1" spans="1:10" ht="35.1" customHeight="1" x14ac:dyDescent="0.2">
      <c r="A1" s="249" t="s">
        <v>259</v>
      </c>
      <c r="B1" s="250"/>
      <c r="C1" s="251"/>
      <c r="D1" s="252" t="s">
        <v>260</v>
      </c>
      <c r="E1" s="252"/>
      <c r="F1" s="252"/>
      <c r="G1" s="252"/>
      <c r="H1" s="252"/>
      <c r="I1" s="252"/>
      <c r="J1" s="253"/>
    </row>
    <row r="2" spans="1:10" ht="35.1" customHeight="1" x14ac:dyDescent="0.2">
      <c r="A2" s="254" t="s">
        <v>261</v>
      </c>
      <c r="B2" s="175">
        <v>1</v>
      </c>
      <c r="C2" s="257" t="s">
        <v>262</v>
      </c>
      <c r="D2" s="258"/>
      <c r="E2" s="258"/>
      <c r="F2" s="258"/>
      <c r="G2" s="258"/>
      <c r="H2" s="259"/>
      <c r="I2" s="176">
        <v>1</v>
      </c>
      <c r="J2" s="177" t="s">
        <v>263</v>
      </c>
    </row>
    <row r="3" spans="1:10" ht="35.1" customHeight="1" x14ac:dyDescent="0.2">
      <c r="A3" s="255"/>
      <c r="B3" s="178">
        <v>2</v>
      </c>
      <c r="C3" s="260" t="s">
        <v>264</v>
      </c>
      <c r="D3" s="252"/>
      <c r="E3" s="252"/>
      <c r="F3" s="252"/>
      <c r="G3" s="252"/>
      <c r="H3" s="253"/>
      <c r="I3" s="176">
        <v>2</v>
      </c>
      <c r="J3" s="177" t="s">
        <v>248</v>
      </c>
    </row>
    <row r="4" spans="1:10" ht="35.1" customHeight="1" x14ac:dyDescent="0.2">
      <c r="A4" s="255"/>
      <c r="B4" s="179" t="s">
        <v>265</v>
      </c>
      <c r="C4" s="260" t="s">
        <v>266</v>
      </c>
      <c r="D4" s="252"/>
      <c r="E4" s="252"/>
      <c r="F4" s="252"/>
      <c r="G4" s="252"/>
      <c r="H4" s="253"/>
      <c r="I4" s="180" t="s">
        <v>265</v>
      </c>
      <c r="J4" s="181"/>
    </row>
    <row r="5" spans="1:10" ht="35.1" customHeight="1" x14ac:dyDescent="0.2">
      <c r="A5" s="255"/>
      <c r="B5" s="179" t="s">
        <v>267</v>
      </c>
      <c r="C5" s="260" t="s">
        <v>268</v>
      </c>
      <c r="D5" s="252"/>
      <c r="E5" s="252"/>
      <c r="F5" s="252"/>
      <c r="G5" s="252"/>
      <c r="H5" s="253"/>
      <c r="I5" s="180" t="s">
        <v>267</v>
      </c>
      <c r="J5" s="181"/>
    </row>
    <row r="6" spans="1:10" ht="35.1" customHeight="1" x14ac:dyDescent="0.25">
      <c r="A6" s="255"/>
      <c r="B6" s="182">
        <v>4</v>
      </c>
      <c r="C6" s="261" t="s">
        <v>269</v>
      </c>
      <c r="D6" s="262"/>
      <c r="E6" s="262"/>
      <c r="F6" s="262"/>
      <c r="G6" s="262"/>
      <c r="H6" s="262"/>
      <c r="I6" s="183"/>
      <c r="J6" s="184"/>
    </row>
    <row r="7" spans="1:10" ht="35.1" customHeight="1" x14ac:dyDescent="0.2">
      <c r="A7" s="255"/>
      <c r="B7" s="185"/>
      <c r="C7" s="186" t="s">
        <v>255</v>
      </c>
      <c r="D7" s="260" t="s">
        <v>270</v>
      </c>
      <c r="E7" s="252"/>
      <c r="F7" s="252"/>
      <c r="G7" s="252"/>
      <c r="H7" s="252"/>
      <c r="I7" s="180" t="s">
        <v>271</v>
      </c>
      <c r="J7" s="177" t="s">
        <v>254</v>
      </c>
    </row>
    <row r="8" spans="1:10" ht="35.1" customHeight="1" x14ac:dyDescent="0.2">
      <c r="A8" s="255"/>
      <c r="B8" s="185"/>
      <c r="C8" s="187" t="s">
        <v>256</v>
      </c>
      <c r="D8" s="260" t="s">
        <v>272</v>
      </c>
      <c r="E8" s="252"/>
      <c r="F8" s="252"/>
      <c r="G8" s="252"/>
      <c r="H8" s="252"/>
      <c r="I8" s="180" t="s">
        <v>273</v>
      </c>
      <c r="J8" s="177" t="s">
        <v>254</v>
      </c>
    </row>
    <row r="9" spans="1:10" ht="35.1" customHeight="1" x14ac:dyDescent="0.2">
      <c r="A9" s="255"/>
      <c r="B9" s="188"/>
      <c r="C9" s="187" t="s">
        <v>257</v>
      </c>
      <c r="D9" s="260" t="s">
        <v>274</v>
      </c>
      <c r="E9" s="252"/>
      <c r="F9" s="252"/>
      <c r="G9" s="252"/>
      <c r="H9" s="253"/>
      <c r="I9" s="180" t="s">
        <v>275</v>
      </c>
      <c r="J9" s="177" t="s">
        <v>254</v>
      </c>
    </row>
    <row r="10" spans="1:10" ht="35.1" customHeight="1" x14ac:dyDescent="0.2">
      <c r="A10" s="255"/>
      <c r="B10" s="263"/>
      <c r="C10" s="187" t="s">
        <v>258</v>
      </c>
      <c r="D10" s="260" t="s">
        <v>276</v>
      </c>
      <c r="E10" s="265"/>
      <c r="F10" s="265"/>
      <c r="G10" s="265"/>
      <c r="H10" s="266"/>
      <c r="I10" s="180" t="s">
        <v>277</v>
      </c>
      <c r="J10" s="189"/>
    </row>
    <row r="11" spans="1:10" ht="35.1" customHeight="1" x14ac:dyDescent="0.2">
      <c r="A11" s="255"/>
      <c r="B11" s="264"/>
      <c r="C11" s="187" t="s">
        <v>278</v>
      </c>
      <c r="D11" s="260" t="s">
        <v>279</v>
      </c>
      <c r="E11" s="252"/>
      <c r="F11" s="252"/>
      <c r="G11" s="252"/>
      <c r="H11" s="253"/>
      <c r="I11" s="190" t="s">
        <v>280</v>
      </c>
      <c r="J11" s="189"/>
    </row>
    <row r="12" spans="1:10" ht="35.1" customHeight="1" x14ac:dyDescent="0.25">
      <c r="A12" s="255"/>
      <c r="B12" s="182">
        <v>5</v>
      </c>
      <c r="C12" s="261" t="s">
        <v>281</v>
      </c>
      <c r="D12" s="262"/>
      <c r="E12" s="262"/>
      <c r="F12" s="262"/>
      <c r="G12" s="262"/>
      <c r="H12" s="184"/>
      <c r="I12" s="267"/>
      <c r="J12" s="268"/>
    </row>
    <row r="13" spans="1:10" ht="35.1" customHeight="1" x14ac:dyDescent="0.2">
      <c r="A13" s="255"/>
      <c r="B13" s="188"/>
      <c r="C13" s="186" t="s">
        <v>255</v>
      </c>
      <c r="D13" s="260" t="s">
        <v>282</v>
      </c>
      <c r="E13" s="252"/>
      <c r="F13" s="253"/>
      <c r="G13" s="180" t="s">
        <v>283</v>
      </c>
      <c r="H13" s="189"/>
      <c r="I13" s="269"/>
      <c r="J13" s="268"/>
    </row>
    <row r="14" spans="1:10" ht="68.25" customHeight="1" x14ac:dyDescent="0.2">
      <c r="A14" s="255"/>
      <c r="B14" s="188"/>
      <c r="C14" s="187" t="s">
        <v>256</v>
      </c>
      <c r="D14" s="260" t="s">
        <v>284</v>
      </c>
      <c r="E14" s="272"/>
      <c r="F14" s="273"/>
      <c r="G14" s="180" t="s">
        <v>285</v>
      </c>
      <c r="H14" s="189"/>
      <c r="I14" s="269"/>
      <c r="J14" s="268"/>
    </row>
    <row r="15" spans="1:10" ht="35.1" customHeight="1" x14ac:dyDescent="0.2">
      <c r="A15" s="255"/>
      <c r="B15" s="188"/>
      <c r="C15" s="187" t="s">
        <v>257</v>
      </c>
      <c r="D15" s="260" t="s">
        <v>286</v>
      </c>
      <c r="E15" s="252"/>
      <c r="F15" s="253"/>
      <c r="G15" s="180" t="s">
        <v>287</v>
      </c>
      <c r="H15" s="189"/>
      <c r="I15" s="269"/>
      <c r="J15" s="268"/>
    </row>
    <row r="16" spans="1:10" ht="35.1" customHeight="1" x14ac:dyDescent="0.2">
      <c r="A16" s="255"/>
      <c r="B16" s="188"/>
      <c r="C16" s="187" t="s">
        <v>258</v>
      </c>
      <c r="D16" s="260" t="s">
        <v>288</v>
      </c>
      <c r="E16" s="265"/>
      <c r="F16" s="266"/>
      <c r="G16" s="180" t="s">
        <v>289</v>
      </c>
      <c r="H16" s="189"/>
      <c r="I16" s="269"/>
      <c r="J16" s="268"/>
    </row>
    <row r="17" spans="1:10" ht="35.1" customHeight="1" x14ac:dyDescent="0.2">
      <c r="A17" s="255"/>
      <c r="B17" s="188"/>
      <c r="C17" s="187" t="s">
        <v>278</v>
      </c>
      <c r="D17" s="260" t="s">
        <v>290</v>
      </c>
      <c r="E17" s="265"/>
      <c r="F17" s="266"/>
      <c r="G17" s="180" t="s">
        <v>291</v>
      </c>
      <c r="H17" s="189"/>
      <c r="I17" s="270"/>
      <c r="J17" s="271"/>
    </row>
    <row r="18" spans="1:10" ht="35.1" customHeight="1" x14ac:dyDescent="0.25">
      <c r="A18" s="255"/>
      <c r="B18" s="188"/>
      <c r="C18" s="191" t="s">
        <v>292</v>
      </c>
      <c r="D18" s="274" t="s">
        <v>293</v>
      </c>
      <c r="E18" s="275"/>
      <c r="F18" s="275"/>
      <c r="G18" s="275"/>
      <c r="H18" s="276"/>
      <c r="I18" s="192" t="s">
        <v>294</v>
      </c>
      <c r="J18" s="193"/>
    </row>
    <row r="19" spans="1:10" ht="35.1" customHeight="1" x14ac:dyDescent="0.2">
      <c r="A19" s="255"/>
      <c r="B19" s="182">
        <v>6</v>
      </c>
      <c r="C19" s="260" t="s">
        <v>295</v>
      </c>
      <c r="D19" s="252"/>
      <c r="E19" s="252"/>
      <c r="F19" s="252"/>
      <c r="G19" s="252"/>
      <c r="H19" s="253"/>
      <c r="I19" s="267"/>
      <c r="J19" s="277"/>
    </row>
    <row r="20" spans="1:10" ht="35.1" customHeight="1" x14ac:dyDescent="0.2">
      <c r="A20" s="255"/>
      <c r="B20" s="188"/>
      <c r="C20" s="186" t="s">
        <v>255</v>
      </c>
      <c r="D20" s="260" t="s">
        <v>296</v>
      </c>
      <c r="E20" s="272"/>
      <c r="F20" s="273"/>
      <c r="G20" s="194" t="s">
        <v>297</v>
      </c>
      <c r="H20" s="195"/>
      <c r="I20" s="269"/>
      <c r="J20" s="268"/>
    </row>
    <row r="21" spans="1:10" ht="35.1" customHeight="1" x14ac:dyDescent="0.2">
      <c r="A21" s="255"/>
      <c r="B21" s="188"/>
      <c r="C21" s="187" t="s">
        <v>256</v>
      </c>
      <c r="D21" s="260" t="s">
        <v>298</v>
      </c>
      <c r="E21" s="272"/>
      <c r="F21" s="273"/>
      <c r="G21" s="180" t="s">
        <v>299</v>
      </c>
      <c r="H21" s="189"/>
      <c r="I21" s="269"/>
      <c r="J21" s="268"/>
    </row>
    <row r="22" spans="1:10" ht="38.25" customHeight="1" x14ac:dyDescent="0.2">
      <c r="A22" s="255"/>
      <c r="B22" s="188"/>
      <c r="C22" s="187" t="s">
        <v>257</v>
      </c>
      <c r="D22" s="260" t="s">
        <v>300</v>
      </c>
      <c r="E22" s="272"/>
      <c r="F22" s="273"/>
      <c r="G22" s="180" t="s">
        <v>301</v>
      </c>
      <c r="H22" s="189"/>
      <c r="I22" s="269"/>
      <c r="J22" s="268"/>
    </row>
    <row r="23" spans="1:10" ht="35.1" customHeight="1" x14ac:dyDescent="0.2">
      <c r="A23" s="255"/>
      <c r="B23" s="188"/>
      <c r="C23" s="187" t="s">
        <v>258</v>
      </c>
      <c r="D23" s="260" t="s">
        <v>302</v>
      </c>
      <c r="E23" s="272"/>
      <c r="F23" s="273"/>
      <c r="G23" s="180" t="s">
        <v>303</v>
      </c>
      <c r="H23" s="189"/>
      <c r="I23" s="269"/>
      <c r="J23" s="268"/>
    </row>
    <row r="24" spans="1:10" ht="35.1" customHeight="1" x14ac:dyDescent="0.2">
      <c r="A24" s="255"/>
      <c r="B24" s="188"/>
      <c r="C24" s="187" t="s">
        <v>278</v>
      </c>
      <c r="D24" s="260" t="s">
        <v>304</v>
      </c>
      <c r="E24" s="265"/>
      <c r="F24" s="266"/>
      <c r="G24" s="180" t="s">
        <v>305</v>
      </c>
      <c r="H24" s="189"/>
      <c r="I24" s="269"/>
      <c r="J24" s="268"/>
    </row>
    <row r="25" spans="1:10" ht="35.1" customHeight="1" x14ac:dyDescent="0.2">
      <c r="A25" s="255"/>
      <c r="B25" s="188"/>
      <c r="C25" s="187" t="s">
        <v>292</v>
      </c>
      <c r="D25" s="260" t="s">
        <v>306</v>
      </c>
      <c r="E25" s="265"/>
      <c r="F25" s="266"/>
      <c r="G25" s="180" t="s">
        <v>307</v>
      </c>
      <c r="H25" s="195"/>
      <c r="I25" s="269"/>
      <c r="J25" s="268"/>
    </row>
    <row r="26" spans="1:10" ht="35.1" customHeight="1" x14ac:dyDescent="0.2">
      <c r="A26" s="255"/>
      <c r="B26" s="188"/>
      <c r="C26" s="187" t="s">
        <v>308</v>
      </c>
      <c r="D26" s="260" t="s">
        <v>309</v>
      </c>
      <c r="E26" s="272"/>
      <c r="F26" s="273"/>
      <c r="G26" s="180" t="s">
        <v>310</v>
      </c>
      <c r="H26" s="189"/>
      <c r="I26" s="269"/>
      <c r="J26" s="268"/>
    </row>
    <row r="27" spans="1:10" ht="35.1" customHeight="1" x14ac:dyDescent="0.2">
      <c r="A27" s="255"/>
      <c r="B27" s="188"/>
      <c r="C27" s="187" t="s">
        <v>311</v>
      </c>
      <c r="D27" s="260" t="s">
        <v>312</v>
      </c>
      <c r="E27" s="272"/>
      <c r="F27" s="273"/>
      <c r="G27" s="180" t="s">
        <v>313</v>
      </c>
      <c r="H27" s="189"/>
      <c r="I27" s="269"/>
      <c r="J27" s="268"/>
    </row>
    <row r="28" spans="1:10" ht="35.1" customHeight="1" x14ac:dyDescent="0.2">
      <c r="A28" s="255"/>
      <c r="B28" s="188"/>
      <c r="C28" s="187" t="s">
        <v>247</v>
      </c>
      <c r="D28" s="260" t="s">
        <v>314</v>
      </c>
      <c r="E28" s="265"/>
      <c r="F28" s="266"/>
      <c r="G28" s="180" t="s">
        <v>315</v>
      </c>
      <c r="H28" s="189"/>
      <c r="I28" s="269"/>
      <c r="J28" s="268"/>
    </row>
    <row r="29" spans="1:10" ht="35.1" customHeight="1" x14ac:dyDescent="0.2">
      <c r="A29" s="255"/>
      <c r="B29" s="188"/>
      <c r="C29" s="187" t="s">
        <v>316</v>
      </c>
      <c r="D29" s="260" t="s">
        <v>317</v>
      </c>
      <c r="E29" s="265"/>
      <c r="F29" s="266"/>
      <c r="G29" s="180" t="s">
        <v>318</v>
      </c>
      <c r="H29" s="189"/>
      <c r="I29" s="269"/>
      <c r="J29" s="268"/>
    </row>
    <row r="30" spans="1:10" ht="64.5" customHeight="1" x14ac:dyDescent="0.2">
      <c r="A30" s="255"/>
      <c r="B30" s="188"/>
      <c r="C30" s="187" t="s">
        <v>319</v>
      </c>
      <c r="D30" s="260" t="s">
        <v>320</v>
      </c>
      <c r="E30" s="265"/>
      <c r="F30" s="266"/>
      <c r="G30" s="180" t="s">
        <v>321</v>
      </c>
      <c r="H30" s="195"/>
      <c r="I30" s="269"/>
      <c r="J30" s="268"/>
    </row>
    <row r="31" spans="1:10" ht="35.1" customHeight="1" x14ac:dyDescent="0.2">
      <c r="A31" s="255"/>
      <c r="B31" s="188"/>
      <c r="C31" s="187" t="s">
        <v>322</v>
      </c>
      <c r="D31" s="260" t="s">
        <v>323</v>
      </c>
      <c r="E31" s="265"/>
      <c r="F31" s="266"/>
      <c r="G31" s="180" t="s">
        <v>324</v>
      </c>
      <c r="H31" s="189"/>
      <c r="I31" s="269"/>
      <c r="J31" s="268"/>
    </row>
    <row r="32" spans="1:10" ht="35.1" customHeight="1" x14ac:dyDescent="0.2">
      <c r="A32" s="255"/>
      <c r="B32" s="188"/>
      <c r="C32" s="187" t="s">
        <v>325</v>
      </c>
      <c r="D32" s="278" t="s">
        <v>326</v>
      </c>
      <c r="E32" s="279"/>
      <c r="F32" s="280"/>
      <c r="G32" s="180" t="s">
        <v>327</v>
      </c>
      <c r="H32" s="189"/>
      <c r="I32" s="269"/>
      <c r="J32" s="268"/>
    </row>
    <row r="33" spans="1:10" ht="35.1" customHeight="1" x14ac:dyDescent="0.2">
      <c r="A33" s="255"/>
      <c r="B33" s="188"/>
      <c r="C33" s="187" t="s">
        <v>328</v>
      </c>
      <c r="D33" s="260" t="s">
        <v>329</v>
      </c>
      <c r="E33" s="265"/>
      <c r="F33" s="266"/>
      <c r="G33" s="180" t="s">
        <v>330</v>
      </c>
      <c r="H33" s="189"/>
      <c r="I33" s="269"/>
      <c r="J33" s="268"/>
    </row>
    <row r="34" spans="1:10" ht="35.1" customHeight="1" x14ac:dyDescent="0.2">
      <c r="A34" s="255"/>
      <c r="B34" s="188"/>
      <c r="C34" s="196" t="s">
        <v>331</v>
      </c>
      <c r="D34" s="281" t="s">
        <v>332</v>
      </c>
      <c r="E34" s="282"/>
      <c r="F34" s="283"/>
      <c r="G34" s="197" t="s">
        <v>333</v>
      </c>
      <c r="H34" s="189"/>
      <c r="I34" s="269"/>
      <c r="J34" s="268"/>
    </row>
    <row r="35" spans="1:10" ht="47.25" customHeight="1" x14ac:dyDescent="0.2">
      <c r="A35" s="255"/>
      <c r="B35" s="188"/>
      <c r="C35" s="187" t="s">
        <v>334</v>
      </c>
      <c r="D35" s="260" t="s">
        <v>335</v>
      </c>
      <c r="E35" s="272"/>
      <c r="F35" s="273"/>
      <c r="G35" s="180" t="s">
        <v>336</v>
      </c>
      <c r="H35" s="189"/>
      <c r="I35" s="269"/>
      <c r="J35" s="268"/>
    </row>
    <row r="36" spans="1:10" ht="41.25" customHeight="1" x14ac:dyDescent="0.25">
      <c r="A36" s="255"/>
      <c r="B36" s="188"/>
      <c r="C36" s="186" t="s">
        <v>337</v>
      </c>
      <c r="D36" s="260" t="s">
        <v>338</v>
      </c>
      <c r="E36" s="272"/>
      <c r="F36" s="273"/>
      <c r="G36" s="180" t="s">
        <v>339</v>
      </c>
      <c r="H36" s="198"/>
      <c r="I36" s="199"/>
      <c r="J36" s="200"/>
    </row>
    <row r="37" spans="1:10" ht="41.25" customHeight="1" x14ac:dyDescent="0.25">
      <c r="A37" s="255"/>
      <c r="B37" s="188"/>
      <c r="C37" s="186" t="s">
        <v>340</v>
      </c>
      <c r="D37" s="284" t="s">
        <v>479</v>
      </c>
      <c r="E37" s="285"/>
      <c r="F37" s="286"/>
      <c r="G37" s="180" t="s">
        <v>342</v>
      </c>
      <c r="H37" s="198"/>
      <c r="I37" s="243"/>
      <c r="J37" s="244"/>
    </row>
    <row r="38" spans="1:10" ht="35.1" customHeight="1" x14ac:dyDescent="0.25">
      <c r="A38" s="255"/>
      <c r="B38" s="188"/>
      <c r="C38" s="186" t="s">
        <v>343</v>
      </c>
      <c r="D38" s="260" t="s">
        <v>341</v>
      </c>
      <c r="E38" s="252"/>
      <c r="F38" s="253"/>
      <c r="G38" s="180" t="s">
        <v>344</v>
      </c>
      <c r="H38" s="198"/>
      <c r="I38" s="270"/>
      <c r="J38" s="271"/>
    </row>
    <row r="39" spans="1:10" ht="35.1" customHeight="1" x14ac:dyDescent="0.2">
      <c r="A39" s="255"/>
      <c r="B39" s="201"/>
      <c r="C39" s="191" t="s">
        <v>473</v>
      </c>
      <c r="D39" s="274" t="s">
        <v>476</v>
      </c>
      <c r="E39" s="275"/>
      <c r="F39" s="275"/>
      <c r="G39" s="275"/>
      <c r="H39" s="276"/>
      <c r="I39" s="202" t="s">
        <v>477</v>
      </c>
      <c r="J39" s="203" t="s">
        <v>345</v>
      </c>
    </row>
    <row r="40" spans="1:10" ht="35.1" customHeight="1" x14ac:dyDescent="0.2">
      <c r="A40" s="255"/>
      <c r="B40" s="182">
        <v>7</v>
      </c>
      <c r="C40" s="261" t="s">
        <v>346</v>
      </c>
      <c r="D40" s="262"/>
      <c r="E40" s="262"/>
      <c r="F40" s="262"/>
      <c r="G40" s="262"/>
      <c r="H40" s="287"/>
      <c r="I40" s="267"/>
      <c r="J40" s="277"/>
    </row>
    <row r="41" spans="1:10" ht="35.1" customHeight="1" x14ac:dyDescent="0.2">
      <c r="A41" s="255"/>
      <c r="B41" s="188"/>
      <c r="C41" s="204" t="s">
        <v>255</v>
      </c>
      <c r="D41" s="278" t="s">
        <v>347</v>
      </c>
      <c r="E41" s="279"/>
      <c r="F41" s="280"/>
      <c r="G41" s="180" t="s">
        <v>348</v>
      </c>
      <c r="H41" s="189"/>
      <c r="I41" s="269"/>
      <c r="J41" s="268"/>
    </row>
    <row r="42" spans="1:10" ht="35.1" customHeight="1" x14ac:dyDescent="0.2">
      <c r="A42" s="255"/>
      <c r="B42" s="188"/>
      <c r="C42" s="204" t="s">
        <v>256</v>
      </c>
      <c r="D42" s="278" t="s">
        <v>349</v>
      </c>
      <c r="E42" s="279"/>
      <c r="F42" s="280"/>
      <c r="G42" s="180" t="s">
        <v>350</v>
      </c>
      <c r="H42" s="195"/>
      <c r="I42" s="269"/>
      <c r="J42" s="268"/>
    </row>
    <row r="43" spans="1:10" ht="35.1" customHeight="1" x14ac:dyDescent="0.2">
      <c r="A43" s="255"/>
      <c r="B43" s="188"/>
      <c r="C43" s="204" t="s">
        <v>257</v>
      </c>
      <c r="D43" s="260" t="s">
        <v>351</v>
      </c>
      <c r="E43" s="272"/>
      <c r="F43" s="273"/>
      <c r="G43" s="180" t="s">
        <v>352</v>
      </c>
      <c r="H43" s="189"/>
      <c r="I43" s="269"/>
      <c r="J43" s="268"/>
    </row>
    <row r="44" spans="1:10" ht="35.1" customHeight="1" x14ac:dyDescent="0.2">
      <c r="A44" s="255"/>
      <c r="B44" s="188"/>
      <c r="C44" s="204" t="s">
        <v>258</v>
      </c>
      <c r="D44" s="260" t="s">
        <v>353</v>
      </c>
      <c r="E44" s="272"/>
      <c r="F44" s="273"/>
      <c r="G44" s="205" t="s">
        <v>354</v>
      </c>
      <c r="H44" s="189"/>
      <c r="I44" s="269"/>
      <c r="J44" s="268"/>
    </row>
    <row r="45" spans="1:10" ht="35.1" customHeight="1" x14ac:dyDescent="0.2">
      <c r="A45" s="255"/>
      <c r="B45" s="188"/>
      <c r="C45" s="204" t="s">
        <v>278</v>
      </c>
      <c r="D45" s="260" t="s">
        <v>355</v>
      </c>
      <c r="E45" s="272"/>
      <c r="F45" s="273"/>
      <c r="G45" s="180" t="s">
        <v>356</v>
      </c>
      <c r="H45" s="189"/>
      <c r="I45" s="269"/>
      <c r="J45" s="268"/>
    </row>
    <row r="46" spans="1:10" ht="35.1" customHeight="1" x14ac:dyDescent="0.2">
      <c r="A46" s="255"/>
      <c r="B46" s="188"/>
      <c r="C46" s="204" t="s">
        <v>292</v>
      </c>
      <c r="D46" s="278" t="s">
        <v>357</v>
      </c>
      <c r="E46" s="279"/>
      <c r="F46" s="280"/>
      <c r="G46" s="180" t="s">
        <v>358</v>
      </c>
      <c r="H46" s="189"/>
      <c r="I46" s="269"/>
      <c r="J46" s="268"/>
    </row>
    <row r="47" spans="1:10" ht="35.1" customHeight="1" x14ac:dyDescent="0.2">
      <c r="A47" s="255"/>
      <c r="B47" s="188"/>
      <c r="C47" s="204" t="s">
        <v>308</v>
      </c>
      <c r="D47" s="260" t="s">
        <v>359</v>
      </c>
      <c r="E47" s="272"/>
      <c r="F47" s="273"/>
      <c r="G47" s="180" t="s">
        <v>360</v>
      </c>
      <c r="H47" s="189"/>
      <c r="I47" s="269"/>
      <c r="J47" s="268"/>
    </row>
    <row r="48" spans="1:10" ht="35.1" customHeight="1" x14ac:dyDescent="0.2">
      <c r="A48" s="255"/>
      <c r="B48" s="188"/>
      <c r="C48" s="204" t="s">
        <v>311</v>
      </c>
      <c r="D48" s="278" t="s">
        <v>361</v>
      </c>
      <c r="E48" s="279"/>
      <c r="F48" s="280"/>
      <c r="G48" s="180" t="s">
        <v>362</v>
      </c>
      <c r="H48" s="189"/>
      <c r="I48" s="269"/>
      <c r="J48" s="268"/>
    </row>
    <row r="49" spans="1:10" ht="35.1" customHeight="1" x14ac:dyDescent="0.2">
      <c r="A49" s="255"/>
      <c r="B49" s="188"/>
      <c r="C49" s="204" t="s">
        <v>247</v>
      </c>
      <c r="D49" s="260" t="s">
        <v>363</v>
      </c>
      <c r="E49" s="252"/>
      <c r="F49" s="253"/>
      <c r="G49" s="180" t="s">
        <v>364</v>
      </c>
      <c r="H49" s="189"/>
      <c r="I49" s="270"/>
      <c r="J49" s="271"/>
    </row>
    <row r="50" spans="1:10" ht="35.1" customHeight="1" x14ac:dyDescent="0.2">
      <c r="A50" s="255"/>
      <c r="B50" s="188"/>
      <c r="C50" s="206" t="s">
        <v>316</v>
      </c>
      <c r="D50" s="274" t="s">
        <v>365</v>
      </c>
      <c r="E50" s="275"/>
      <c r="F50" s="275"/>
      <c r="G50" s="275"/>
      <c r="H50" s="276"/>
      <c r="I50" s="207" t="s">
        <v>366</v>
      </c>
      <c r="J50" s="203" t="s">
        <v>367</v>
      </c>
    </row>
    <row r="51" spans="1:10" ht="35.1" customHeight="1" x14ac:dyDescent="0.2">
      <c r="A51" s="255"/>
      <c r="B51" s="208">
        <v>8</v>
      </c>
      <c r="C51" s="182" t="s">
        <v>368</v>
      </c>
      <c r="D51" s="261" t="s">
        <v>369</v>
      </c>
      <c r="E51" s="262"/>
      <c r="F51" s="262"/>
      <c r="G51" s="262"/>
      <c r="H51" s="287"/>
      <c r="I51" s="267"/>
      <c r="J51" s="277"/>
    </row>
    <row r="52" spans="1:10" ht="35.1" customHeight="1" x14ac:dyDescent="0.2">
      <c r="A52" s="255"/>
      <c r="B52" s="209"/>
      <c r="C52" s="188"/>
      <c r="D52" s="186" t="s">
        <v>255</v>
      </c>
      <c r="E52" s="260" t="s">
        <v>370</v>
      </c>
      <c r="F52" s="273"/>
      <c r="G52" s="194" t="s">
        <v>371</v>
      </c>
      <c r="H52" s="189"/>
      <c r="I52" s="269"/>
      <c r="J52" s="268"/>
    </row>
    <row r="53" spans="1:10" ht="35.1" customHeight="1" x14ac:dyDescent="0.2">
      <c r="A53" s="255"/>
      <c r="B53" s="209"/>
      <c r="C53" s="188"/>
      <c r="D53" s="186" t="s">
        <v>256</v>
      </c>
      <c r="E53" s="278" t="s">
        <v>372</v>
      </c>
      <c r="F53" s="288"/>
      <c r="G53" s="194" t="s">
        <v>373</v>
      </c>
      <c r="H53" s="189"/>
      <c r="I53" s="269"/>
      <c r="J53" s="268"/>
    </row>
    <row r="54" spans="1:10" ht="35.1" customHeight="1" x14ac:dyDescent="0.2">
      <c r="A54" s="255"/>
      <c r="B54" s="209"/>
      <c r="C54" s="188"/>
      <c r="D54" s="186" t="s">
        <v>257</v>
      </c>
      <c r="E54" s="260" t="s">
        <v>374</v>
      </c>
      <c r="F54" s="253"/>
      <c r="G54" s="194" t="s">
        <v>375</v>
      </c>
      <c r="H54" s="189"/>
      <c r="I54" s="269"/>
      <c r="J54" s="268"/>
    </row>
    <row r="55" spans="1:10" ht="35.1" customHeight="1" x14ac:dyDescent="0.2">
      <c r="A55" s="255"/>
      <c r="B55" s="209"/>
      <c r="C55" s="188"/>
      <c r="D55" s="187" t="s">
        <v>258</v>
      </c>
      <c r="E55" s="260" t="s">
        <v>376</v>
      </c>
      <c r="F55" s="273"/>
      <c r="G55" s="180" t="s">
        <v>377</v>
      </c>
      <c r="H55" s="189"/>
      <c r="I55" s="269"/>
      <c r="J55" s="268"/>
    </row>
    <row r="56" spans="1:10" ht="35.1" customHeight="1" x14ac:dyDescent="0.2">
      <c r="A56" s="255"/>
      <c r="B56" s="209"/>
      <c r="C56" s="188"/>
      <c r="D56" s="187" t="s">
        <v>278</v>
      </c>
      <c r="E56" s="278" t="s">
        <v>378</v>
      </c>
      <c r="F56" s="288"/>
      <c r="G56" s="180" t="s">
        <v>379</v>
      </c>
      <c r="H56" s="189"/>
      <c r="I56" s="269"/>
      <c r="J56" s="268"/>
    </row>
    <row r="57" spans="1:10" ht="35.1" customHeight="1" x14ac:dyDescent="0.2">
      <c r="A57" s="255"/>
      <c r="B57" s="209"/>
      <c r="C57" s="188"/>
      <c r="D57" s="187" t="s">
        <v>292</v>
      </c>
      <c r="E57" s="260" t="s">
        <v>380</v>
      </c>
      <c r="F57" s="293"/>
      <c r="G57" s="180" t="s">
        <v>381</v>
      </c>
      <c r="H57" s="189"/>
      <c r="I57" s="269"/>
      <c r="J57" s="268"/>
    </row>
    <row r="58" spans="1:10" ht="35.1" customHeight="1" x14ac:dyDescent="0.2">
      <c r="A58" s="255"/>
      <c r="B58" s="209"/>
      <c r="C58" s="188"/>
      <c r="D58" s="187" t="s">
        <v>308</v>
      </c>
      <c r="E58" s="260" t="s">
        <v>382</v>
      </c>
      <c r="F58" s="293"/>
      <c r="G58" s="180" t="s">
        <v>383</v>
      </c>
      <c r="H58" s="189"/>
      <c r="I58" s="269"/>
      <c r="J58" s="268"/>
    </row>
    <row r="59" spans="1:10" ht="35.1" customHeight="1" x14ac:dyDescent="0.2">
      <c r="A59" s="255"/>
      <c r="B59" s="209"/>
      <c r="C59" s="188"/>
      <c r="D59" s="187" t="s">
        <v>311</v>
      </c>
      <c r="E59" s="294" t="s">
        <v>384</v>
      </c>
      <c r="F59" s="295"/>
      <c r="G59" s="180" t="s">
        <v>385</v>
      </c>
      <c r="H59" s="189"/>
      <c r="I59" s="269"/>
      <c r="J59" s="268"/>
    </row>
    <row r="60" spans="1:10" ht="35.1" customHeight="1" x14ac:dyDescent="0.2">
      <c r="A60" s="255"/>
      <c r="B60" s="209"/>
      <c r="C60" s="188"/>
      <c r="D60" s="187" t="s">
        <v>247</v>
      </c>
      <c r="E60" s="260" t="s">
        <v>341</v>
      </c>
      <c r="F60" s="293"/>
      <c r="G60" s="180" t="s">
        <v>386</v>
      </c>
      <c r="H60" s="189"/>
      <c r="I60" s="270"/>
      <c r="J60" s="271"/>
    </row>
    <row r="61" spans="1:10" ht="35.1" customHeight="1" x14ac:dyDescent="0.2">
      <c r="A61" s="255"/>
      <c r="B61" s="209"/>
      <c r="C61" s="201"/>
      <c r="D61" s="191" t="s">
        <v>316</v>
      </c>
      <c r="E61" s="274" t="s">
        <v>387</v>
      </c>
      <c r="F61" s="275"/>
      <c r="G61" s="275"/>
      <c r="H61" s="276"/>
      <c r="I61" s="207" t="s">
        <v>388</v>
      </c>
      <c r="J61" s="203" t="s">
        <v>165</v>
      </c>
    </row>
    <row r="62" spans="1:10" ht="35.1" customHeight="1" x14ac:dyDescent="0.2">
      <c r="A62" s="255"/>
      <c r="B62" s="188"/>
      <c r="C62" s="186" t="s">
        <v>389</v>
      </c>
      <c r="D62" s="260" t="s">
        <v>390</v>
      </c>
      <c r="E62" s="272"/>
      <c r="F62" s="272"/>
      <c r="G62" s="272"/>
      <c r="H62" s="273"/>
      <c r="I62" s="178" t="s">
        <v>391</v>
      </c>
      <c r="J62" s="210" t="s">
        <v>392</v>
      </c>
    </row>
    <row r="63" spans="1:10" ht="35.1" customHeight="1" x14ac:dyDescent="0.2">
      <c r="A63" s="255"/>
      <c r="B63" s="182">
        <v>9</v>
      </c>
      <c r="C63" s="252" t="s">
        <v>393</v>
      </c>
      <c r="D63" s="265"/>
      <c r="E63" s="265"/>
      <c r="F63" s="265"/>
      <c r="G63" s="265"/>
      <c r="H63" s="266"/>
      <c r="I63" s="267"/>
      <c r="J63" s="277"/>
    </row>
    <row r="64" spans="1:10" ht="35.1" customHeight="1" x14ac:dyDescent="0.2">
      <c r="A64" s="255"/>
      <c r="B64" s="188"/>
      <c r="C64" s="186" t="s">
        <v>255</v>
      </c>
      <c r="D64" s="278" t="s">
        <v>394</v>
      </c>
      <c r="E64" s="289"/>
      <c r="F64" s="288"/>
      <c r="G64" s="211" t="s">
        <v>395</v>
      </c>
      <c r="H64" s="189"/>
      <c r="I64" s="269"/>
      <c r="J64" s="268"/>
    </row>
    <row r="65" spans="1:10" ht="45" customHeight="1" x14ac:dyDescent="0.2">
      <c r="A65" s="255"/>
      <c r="B65" s="188"/>
      <c r="C65" s="187" t="s">
        <v>256</v>
      </c>
      <c r="D65" s="278" t="s">
        <v>396</v>
      </c>
      <c r="E65" s="289"/>
      <c r="F65" s="288"/>
      <c r="G65" s="176" t="s">
        <v>397</v>
      </c>
      <c r="H65" s="189"/>
      <c r="I65" s="269"/>
      <c r="J65" s="268"/>
    </row>
    <row r="66" spans="1:10" ht="35.1" customHeight="1" x14ac:dyDescent="0.2">
      <c r="A66" s="255"/>
      <c r="B66" s="188"/>
      <c r="C66" s="187" t="s">
        <v>257</v>
      </c>
      <c r="D66" s="278" t="s">
        <v>398</v>
      </c>
      <c r="E66" s="279"/>
      <c r="F66" s="280"/>
      <c r="G66" s="176" t="s">
        <v>399</v>
      </c>
      <c r="H66" s="189"/>
      <c r="I66" s="269"/>
      <c r="J66" s="268"/>
    </row>
    <row r="67" spans="1:10" ht="45.75" customHeight="1" x14ac:dyDescent="0.2">
      <c r="A67" s="255"/>
      <c r="B67" s="188"/>
      <c r="C67" s="242" t="s">
        <v>258</v>
      </c>
      <c r="D67" s="260" t="s">
        <v>400</v>
      </c>
      <c r="E67" s="290"/>
      <c r="F67" s="291"/>
      <c r="G67" s="176" t="s">
        <v>401</v>
      </c>
      <c r="H67" s="189"/>
      <c r="I67" s="269"/>
      <c r="J67" s="268"/>
    </row>
    <row r="68" spans="1:10" ht="44.25" customHeight="1" x14ac:dyDescent="0.2">
      <c r="A68" s="255"/>
      <c r="B68" s="188"/>
      <c r="C68" s="187" t="s">
        <v>278</v>
      </c>
      <c r="D68" s="296" t="s">
        <v>478</v>
      </c>
      <c r="E68" s="297"/>
      <c r="F68" s="298"/>
      <c r="G68" s="176" t="s">
        <v>402</v>
      </c>
      <c r="H68" s="189"/>
      <c r="I68" s="269"/>
      <c r="J68" s="268"/>
    </row>
    <row r="69" spans="1:10" ht="35.1" customHeight="1" x14ac:dyDescent="0.2">
      <c r="A69" s="255"/>
      <c r="B69" s="188"/>
      <c r="C69" s="187" t="s">
        <v>292</v>
      </c>
      <c r="D69" s="260" t="s">
        <v>341</v>
      </c>
      <c r="E69" s="292"/>
      <c r="F69" s="293"/>
      <c r="G69" s="176" t="s">
        <v>403</v>
      </c>
      <c r="H69" s="189"/>
      <c r="I69" s="270"/>
      <c r="J69" s="271"/>
    </row>
    <row r="70" spans="1:10" ht="35.1" customHeight="1" x14ac:dyDescent="0.2">
      <c r="A70" s="255"/>
      <c r="B70" s="188"/>
      <c r="C70" s="191" t="s">
        <v>308</v>
      </c>
      <c r="D70" s="274" t="s">
        <v>474</v>
      </c>
      <c r="E70" s="275"/>
      <c r="F70" s="275"/>
      <c r="G70" s="275"/>
      <c r="H70" s="276"/>
      <c r="I70" s="212" t="s">
        <v>475</v>
      </c>
      <c r="J70" s="203" t="s">
        <v>404</v>
      </c>
    </row>
    <row r="71" spans="1:10" ht="35.1" customHeight="1" x14ac:dyDescent="0.2">
      <c r="A71" s="255"/>
      <c r="B71" s="182">
        <v>10</v>
      </c>
      <c r="C71" s="252" t="s">
        <v>405</v>
      </c>
      <c r="D71" s="272"/>
      <c r="E71" s="272"/>
      <c r="F71" s="272"/>
      <c r="G71" s="272"/>
      <c r="H71" s="272"/>
      <c r="I71" s="267"/>
      <c r="J71" s="277"/>
    </row>
    <row r="72" spans="1:10" ht="35.1" customHeight="1" x14ac:dyDescent="0.2">
      <c r="A72" s="255"/>
      <c r="B72" s="188"/>
      <c r="C72" s="213" t="s">
        <v>255</v>
      </c>
      <c r="D72" s="299" t="s">
        <v>406</v>
      </c>
      <c r="E72" s="300"/>
      <c r="F72" s="301"/>
      <c r="G72" s="214" t="s">
        <v>407</v>
      </c>
      <c r="H72" s="215"/>
      <c r="I72" s="269"/>
      <c r="J72" s="268"/>
    </row>
    <row r="73" spans="1:10" ht="45.75" customHeight="1" x14ac:dyDescent="0.2">
      <c r="A73" s="255"/>
      <c r="B73" s="188"/>
      <c r="C73" s="187" t="s">
        <v>256</v>
      </c>
      <c r="D73" s="260" t="s">
        <v>408</v>
      </c>
      <c r="E73" s="290"/>
      <c r="F73" s="291"/>
      <c r="G73" s="180" t="s">
        <v>409</v>
      </c>
      <c r="H73" s="198"/>
      <c r="I73" s="269"/>
      <c r="J73" s="268"/>
    </row>
    <row r="74" spans="1:10" ht="35.1" customHeight="1" x14ac:dyDescent="0.2">
      <c r="A74" s="255"/>
      <c r="B74" s="188"/>
      <c r="C74" s="186" t="s">
        <v>257</v>
      </c>
      <c r="D74" s="257" t="s">
        <v>410</v>
      </c>
      <c r="E74" s="302"/>
      <c r="F74" s="303"/>
      <c r="G74" s="194" t="s">
        <v>411</v>
      </c>
      <c r="H74" s="216"/>
      <c r="I74" s="269"/>
      <c r="J74" s="268"/>
    </row>
    <row r="75" spans="1:10" ht="49.5" customHeight="1" x14ac:dyDescent="0.2">
      <c r="A75" s="255"/>
      <c r="B75" s="188"/>
      <c r="C75" s="187" t="s">
        <v>258</v>
      </c>
      <c r="D75" s="260" t="s">
        <v>412</v>
      </c>
      <c r="E75" s="290"/>
      <c r="F75" s="291"/>
      <c r="G75" s="180" t="s">
        <v>413</v>
      </c>
      <c r="H75" s="198"/>
      <c r="I75" s="269"/>
      <c r="J75" s="268"/>
    </row>
    <row r="76" spans="1:10" ht="63.75" customHeight="1" x14ac:dyDescent="0.2">
      <c r="A76" s="255"/>
      <c r="B76" s="188"/>
      <c r="C76" s="187" t="s">
        <v>278</v>
      </c>
      <c r="D76" s="260" t="s">
        <v>414</v>
      </c>
      <c r="E76" s="290"/>
      <c r="F76" s="291"/>
      <c r="G76" s="180" t="s">
        <v>415</v>
      </c>
      <c r="H76" s="198"/>
      <c r="I76" s="269"/>
      <c r="J76" s="268"/>
    </row>
    <row r="77" spans="1:10" ht="35.1" customHeight="1" x14ac:dyDescent="0.2">
      <c r="A77" s="255"/>
      <c r="B77" s="188"/>
      <c r="C77" s="187" t="s">
        <v>292</v>
      </c>
      <c r="D77" s="260" t="s">
        <v>416</v>
      </c>
      <c r="E77" s="290"/>
      <c r="F77" s="291"/>
      <c r="G77" s="180" t="s">
        <v>417</v>
      </c>
      <c r="H77" s="198"/>
      <c r="I77" s="269"/>
      <c r="J77" s="268"/>
    </row>
    <row r="78" spans="1:10" ht="35.1" customHeight="1" x14ac:dyDescent="0.25">
      <c r="A78" s="255"/>
      <c r="B78" s="188"/>
      <c r="C78" s="187" t="s">
        <v>308</v>
      </c>
      <c r="D78" s="260" t="s">
        <v>418</v>
      </c>
      <c r="E78" s="290"/>
      <c r="F78" s="291"/>
      <c r="G78" s="217" t="s">
        <v>419</v>
      </c>
      <c r="H78" s="198"/>
      <c r="I78" s="218"/>
      <c r="J78" s="219"/>
    </row>
    <row r="79" spans="1:10" ht="35.1" customHeight="1" x14ac:dyDescent="0.2">
      <c r="A79" s="255"/>
      <c r="B79" s="201"/>
      <c r="C79" s="191" t="s">
        <v>311</v>
      </c>
      <c r="D79" s="274" t="s">
        <v>420</v>
      </c>
      <c r="E79" s="304"/>
      <c r="F79" s="304"/>
      <c r="G79" s="304"/>
      <c r="H79" s="305"/>
      <c r="I79" s="220" t="s">
        <v>421</v>
      </c>
      <c r="J79" s="210" t="s">
        <v>422</v>
      </c>
    </row>
    <row r="80" spans="1:10" ht="35.1" customHeight="1" x14ac:dyDescent="0.2">
      <c r="A80" s="255"/>
      <c r="B80" s="182">
        <v>11</v>
      </c>
      <c r="C80" s="252" t="s">
        <v>423</v>
      </c>
      <c r="D80" s="272"/>
      <c r="E80" s="272"/>
      <c r="F80" s="272"/>
      <c r="G80" s="272"/>
      <c r="H80" s="272"/>
      <c r="I80" s="306"/>
      <c r="J80" s="307"/>
    </row>
    <row r="81" spans="1:10" ht="35.1" customHeight="1" x14ac:dyDescent="0.2">
      <c r="A81" s="255"/>
      <c r="B81" s="188"/>
      <c r="C81" s="221" t="s">
        <v>255</v>
      </c>
      <c r="D81" s="278" t="s">
        <v>406</v>
      </c>
      <c r="E81" s="289"/>
      <c r="F81" s="288"/>
      <c r="G81" s="211" t="s">
        <v>424</v>
      </c>
      <c r="H81" s="216"/>
      <c r="I81" s="308"/>
      <c r="J81" s="309"/>
    </row>
    <row r="82" spans="1:10" ht="43.5" customHeight="1" x14ac:dyDescent="0.2">
      <c r="A82" s="255"/>
      <c r="B82" s="188"/>
      <c r="C82" s="222" t="s">
        <v>256</v>
      </c>
      <c r="D82" s="260" t="s">
        <v>408</v>
      </c>
      <c r="E82" s="272"/>
      <c r="F82" s="273"/>
      <c r="G82" s="176" t="s">
        <v>425</v>
      </c>
      <c r="H82" s="198"/>
      <c r="I82" s="308"/>
      <c r="J82" s="309"/>
    </row>
    <row r="83" spans="1:10" ht="35.1" customHeight="1" x14ac:dyDescent="0.2">
      <c r="A83" s="255"/>
      <c r="B83" s="188"/>
      <c r="C83" s="222" t="s">
        <v>257</v>
      </c>
      <c r="D83" s="278" t="s">
        <v>410</v>
      </c>
      <c r="E83" s="289"/>
      <c r="F83" s="288"/>
      <c r="G83" s="176" t="s">
        <v>426</v>
      </c>
      <c r="H83" s="198"/>
      <c r="I83" s="308"/>
      <c r="J83" s="309"/>
    </row>
    <row r="84" spans="1:10" ht="50.25" customHeight="1" x14ac:dyDescent="0.2">
      <c r="A84" s="255"/>
      <c r="B84" s="188"/>
      <c r="C84" s="222" t="s">
        <v>258</v>
      </c>
      <c r="D84" s="260" t="s">
        <v>412</v>
      </c>
      <c r="E84" s="272"/>
      <c r="F84" s="273"/>
      <c r="G84" s="176" t="s">
        <v>427</v>
      </c>
      <c r="H84" s="198"/>
      <c r="I84" s="308"/>
      <c r="J84" s="309"/>
    </row>
    <row r="85" spans="1:10" ht="55.5" customHeight="1" x14ac:dyDescent="0.2">
      <c r="A85" s="255"/>
      <c r="B85" s="188"/>
      <c r="C85" s="222" t="s">
        <v>278</v>
      </c>
      <c r="D85" s="260" t="s">
        <v>414</v>
      </c>
      <c r="E85" s="272"/>
      <c r="F85" s="273"/>
      <c r="G85" s="176" t="s">
        <v>428</v>
      </c>
      <c r="H85" s="198"/>
      <c r="I85" s="308"/>
      <c r="J85" s="309"/>
    </row>
    <row r="86" spans="1:10" ht="35.1" customHeight="1" x14ac:dyDescent="0.2">
      <c r="A86" s="255"/>
      <c r="B86" s="188"/>
      <c r="C86" s="222" t="s">
        <v>292</v>
      </c>
      <c r="D86" s="260" t="s">
        <v>416</v>
      </c>
      <c r="E86" s="272"/>
      <c r="F86" s="273"/>
      <c r="G86" s="176" t="s">
        <v>429</v>
      </c>
      <c r="H86" s="198"/>
      <c r="I86" s="308"/>
      <c r="J86" s="309"/>
    </row>
    <row r="87" spans="1:10" ht="35.1" customHeight="1" x14ac:dyDescent="0.25">
      <c r="A87" s="255"/>
      <c r="B87" s="188"/>
      <c r="C87" s="222" t="s">
        <v>308</v>
      </c>
      <c r="D87" s="260" t="s">
        <v>418</v>
      </c>
      <c r="E87" s="290"/>
      <c r="F87" s="291"/>
      <c r="G87" s="223" t="s">
        <v>430</v>
      </c>
      <c r="H87" s="198"/>
      <c r="I87" s="218"/>
      <c r="J87" s="219"/>
    </row>
    <row r="88" spans="1:10" ht="35.1" customHeight="1" x14ac:dyDescent="0.2">
      <c r="A88" s="255"/>
      <c r="B88" s="201"/>
      <c r="C88" s="224" t="s">
        <v>311</v>
      </c>
      <c r="D88" s="274" t="s">
        <v>431</v>
      </c>
      <c r="E88" s="304"/>
      <c r="F88" s="304"/>
      <c r="G88" s="304"/>
      <c r="H88" s="305"/>
      <c r="I88" s="202" t="s">
        <v>432</v>
      </c>
      <c r="J88" s="203" t="s">
        <v>433</v>
      </c>
    </row>
    <row r="89" spans="1:10" ht="35.1" customHeight="1" x14ac:dyDescent="0.2">
      <c r="A89" s="255"/>
      <c r="B89" s="182">
        <v>12</v>
      </c>
      <c r="C89" s="252" t="s">
        <v>434</v>
      </c>
      <c r="D89" s="265"/>
      <c r="E89" s="265"/>
      <c r="F89" s="265"/>
      <c r="G89" s="265"/>
      <c r="H89" s="266"/>
      <c r="I89" s="267"/>
      <c r="J89" s="277"/>
    </row>
    <row r="90" spans="1:10" ht="35.1" customHeight="1" x14ac:dyDescent="0.2">
      <c r="A90" s="255"/>
      <c r="B90" s="188"/>
      <c r="C90" s="186" t="s">
        <v>255</v>
      </c>
      <c r="D90" s="260" t="s">
        <v>435</v>
      </c>
      <c r="E90" s="265"/>
      <c r="F90" s="266"/>
      <c r="G90" s="175" t="s">
        <v>436</v>
      </c>
      <c r="H90" s="195"/>
      <c r="I90" s="269"/>
      <c r="J90" s="268"/>
    </row>
    <row r="91" spans="1:10" ht="35.1" customHeight="1" x14ac:dyDescent="0.2">
      <c r="A91" s="255"/>
      <c r="B91" s="188"/>
      <c r="C91" s="187" t="s">
        <v>256</v>
      </c>
      <c r="D91" s="260" t="s">
        <v>249</v>
      </c>
      <c r="E91" s="265"/>
      <c r="F91" s="266"/>
      <c r="G91" s="178" t="s">
        <v>437</v>
      </c>
      <c r="H91" s="189"/>
      <c r="I91" s="269"/>
      <c r="J91" s="268"/>
    </row>
    <row r="92" spans="1:10" ht="35.1" customHeight="1" x14ac:dyDescent="0.2">
      <c r="A92" s="255"/>
      <c r="B92" s="188"/>
      <c r="C92" s="187" t="s">
        <v>257</v>
      </c>
      <c r="D92" s="260" t="s">
        <v>438</v>
      </c>
      <c r="E92" s="265"/>
      <c r="F92" s="266"/>
      <c r="G92" s="178" t="s">
        <v>439</v>
      </c>
      <c r="H92" s="189"/>
      <c r="I92" s="269"/>
      <c r="J92" s="268"/>
    </row>
    <row r="93" spans="1:10" ht="35.1" customHeight="1" x14ac:dyDescent="0.2">
      <c r="A93" s="255"/>
      <c r="B93" s="188"/>
      <c r="C93" s="187" t="s">
        <v>258</v>
      </c>
      <c r="D93" s="260" t="s">
        <v>250</v>
      </c>
      <c r="E93" s="252"/>
      <c r="F93" s="253"/>
      <c r="G93" s="178" t="s">
        <v>440</v>
      </c>
      <c r="H93" s="189"/>
      <c r="I93" s="269"/>
      <c r="J93" s="268"/>
    </row>
    <row r="94" spans="1:10" ht="35.1" customHeight="1" x14ac:dyDescent="0.2">
      <c r="A94" s="255"/>
      <c r="B94" s="188"/>
      <c r="C94" s="187" t="s">
        <v>278</v>
      </c>
      <c r="D94" s="260" t="s">
        <v>251</v>
      </c>
      <c r="E94" s="252"/>
      <c r="F94" s="253"/>
      <c r="G94" s="178" t="s">
        <v>441</v>
      </c>
      <c r="H94" s="189"/>
      <c r="I94" s="269"/>
      <c r="J94" s="268"/>
    </row>
    <row r="95" spans="1:10" ht="35.1" customHeight="1" x14ac:dyDescent="0.2">
      <c r="A95" s="255"/>
      <c r="B95" s="188"/>
      <c r="C95" s="187" t="s">
        <v>292</v>
      </c>
      <c r="D95" s="260" t="s">
        <v>252</v>
      </c>
      <c r="E95" s="252"/>
      <c r="F95" s="253"/>
      <c r="G95" s="178" t="s">
        <v>442</v>
      </c>
      <c r="H95" s="189"/>
      <c r="I95" s="269"/>
      <c r="J95" s="268"/>
    </row>
    <row r="96" spans="1:10" ht="35.1" customHeight="1" x14ac:dyDescent="0.2">
      <c r="A96" s="255"/>
      <c r="B96" s="188"/>
      <c r="C96" s="187" t="s">
        <v>308</v>
      </c>
      <c r="D96" s="260" t="s">
        <v>253</v>
      </c>
      <c r="E96" s="252"/>
      <c r="F96" s="253"/>
      <c r="G96" s="178" t="s">
        <v>443</v>
      </c>
      <c r="H96" s="189"/>
      <c r="I96" s="269"/>
      <c r="J96" s="268"/>
    </row>
    <row r="97" spans="1:11" ht="35.1" customHeight="1" x14ac:dyDescent="0.2">
      <c r="A97" s="255"/>
      <c r="B97" s="188"/>
      <c r="C97" s="187" t="s">
        <v>311</v>
      </c>
      <c r="D97" s="260" t="s">
        <v>444</v>
      </c>
      <c r="E97" s="265"/>
      <c r="F97" s="266"/>
      <c r="G97" s="178" t="s">
        <v>445</v>
      </c>
      <c r="H97" s="189"/>
      <c r="I97" s="270"/>
      <c r="J97" s="271"/>
    </row>
    <row r="98" spans="1:11" ht="35.1" customHeight="1" x14ac:dyDescent="0.25">
      <c r="A98" s="255"/>
      <c r="B98" s="201"/>
      <c r="C98" s="191" t="s">
        <v>247</v>
      </c>
      <c r="D98" s="310" t="s">
        <v>446</v>
      </c>
      <c r="E98" s="311"/>
      <c r="F98" s="311"/>
      <c r="G98" s="225"/>
      <c r="H98" s="226"/>
      <c r="I98" s="207" t="s">
        <v>447</v>
      </c>
      <c r="J98" s="227"/>
    </row>
    <row r="99" spans="1:11" ht="35.1" customHeight="1" x14ac:dyDescent="0.2">
      <c r="A99" s="255"/>
      <c r="B99" s="175">
        <v>13</v>
      </c>
      <c r="C99" s="310" t="s">
        <v>448</v>
      </c>
      <c r="D99" s="312"/>
      <c r="E99" s="312"/>
      <c r="F99" s="312"/>
      <c r="G99" s="312"/>
      <c r="H99" s="313"/>
      <c r="I99" s="180">
        <v>13</v>
      </c>
      <c r="J99" s="227"/>
    </row>
    <row r="100" spans="1:11" ht="35.1" customHeight="1" x14ac:dyDescent="0.2">
      <c r="A100" s="255"/>
      <c r="B100" s="228"/>
      <c r="C100" s="314" t="s">
        <v>255</v>
      </c>
      <c r="D100" s="315"/>
      <c r="E100" s="260" t="s">
        <v>449</v>
      </c>
      <c r="F100" s="252"/>
      <c r="G100" s="252"/>
      <c r="H100" s="253"/>
      <c r="I100" s="180" t="s">
        <v>450</v>
      </c>
      <c r="J100" s="189"/>
    </row>
    <row r="101" spans="1:11" ht="35.1" customHeight="1" x14ac:dyDescent="0.2">
      <c r="A101" s="255"/>
      <c r="B101" s="228"/>
      <c r="C101" s="314" t="s">
        <v>256</v>
      </c>
      <c r="D101" s="315"/>
      <c r="E101" s="260" t="s">
        <v>451</v>
      </c>
      <c r="F101" s="252"/>
      <c r="G101" s="252"/>
      <c r="H101" s="253"/>
      <c r="I101" s="180" t="s">
        <v>452</v>
      </c>
      <c r="J101" s="189"/>
    </row>
    <row r="102" spans="1:11" ht="35.1" customHeight="1" x14ac:dyDescent="0.2">
      <c r="A102" s="255"/>
      <c r="B102" s="178">
        <v>14</v>
      </c>
      <c r="C102" s="257" t="s">
        <v>453</v>
      </c>
      <c r="D102" s="322"/>
      <c r="E102" s="292"/>
      <c r="F102" s="292"/>
      <c r="G102" s="292"/>
      <c r="H102" s="293"/>
      <c r="I102" s="180">
        <v>14</v>
      </c>
      <c r="J102" s="189"/>
    </row>
    <row r="103" spans="1:11" ht="36.75" customHeight="1" x14ac:dyDescent="0.2">
      <c r="A103" s="255"/>
      <c r="B103" s="178">
        <v>15</v>
      </c>
      <c r="C103" s="260" t="s">
        <v>454</v>
      </c>
      <c r="D103" s="290"/>
      <c r="E103" s="290"/>
      <c r="F103" s="290"/>
      <c r="G103" s="290"/>
      <c r="H103" s="291"/>
      <c r="I103" s="180">
        <v>15</v>
      </c>
      <c r="J103" s="189"/>
    </row>
    <row r="104" spans="1:11" ht="36.75" customHeight="1" x14ac:dyDescent="0.2">
      <c r="A104" s="255"/>
      <c r="B104" s="178">
        <v>16</v>
      </c>
      <c r="C104" s="260" t="s">
        <v>455</v>
      </c>
      <c r="D104" s="290"/>
      <c r="E104" s="290"/>
      <c r="F104" s="290"/>
      <c r="G104" s="290"/>
      <c r="H104" s="291"/>
      <c r="I104" s="180">
        <v>16</v>
      </c>
      <c r="J104" s="189"/>
    </row>
    <row r="105" spans="1:11" ht="35.1" customHeight="1" x14ac:dyDescent="0.2">
      <c r="A105" s="256"/>
      <c r="B105" s="178">
        <v>17</v>
      </c>
      <c r="C105" s="260" t="s">
        <v>470</v>
      </c>
      <c r="D105" s="252"/>
      <c r="E105" s="252"/>
      <c r="F105" s="252"/>
      <c r="G105" s="252"/>
      <c r="H105" s="253"/>
      <c r="I105" s="180">
        <v>17</v>
      </c>
      <c r="J105" s="189"/>
    </row>
    <row r="106" spans="1:11" ht="35.1" customHeight="1" x14ac:dyDescent="0.2">
      <c r="A106" s="229"/>
      <c r="B106" s="230"/>
      <c r="C106" s="231"/>
      <c r="D106" s="232"/>
      <c r="E106" s="232"/>
      <c r="F106" s="232"/>
      <c r="G106" s="232"/>
      <c r="H106" s="245"/>
      <c r="I106" s="233"/>
      <c r="J106" s="234"/>
      <c r="K106" s="241"/>
    </row>
    <row r="107" spans="1:11" ht="35.1" customHeight="1" thickBot="1" x14ac:dyDescent="0.25">
      <c r="A107" s="229"/>
      <c r="B107" s="230"/>
      <c r="C107" s="231"/>
      <c r="D107" s="232"/>
      <c r="E107" s="232"/>
      <c r="F107" s="232"/>
      <c r="G107" s="232"/>
      <c r="H107" s="232"/>
      <c r="I107" s="233"/>
      <c r="J107" s="234"/>
    </row>
    <row r="108" spans="1:11" ht="35.1" customHeight="1" thickBot="1" x14ac:dyDescent="0.25">
      <c r="B108" s="323" t="s">
        <v>456</v>
      </c>
      <c r="C108" s="324"/>
      <c r="D108" s="324"/>
      <c r="E108" s="324"/>
      <c r="F108" s="324"/>
      <c r="G108" s="325"/>
    </row>
    <row r="109" spans="1:11" ht="35.1" customHeight="1" x14ac:dyDescent="0.2">
      <c r="B109" s="235">
        <v>14</v>
      </c>
      <c r="C109" s="318" t="s">
        <v>471</v>
      </c>
      <c r="D109" s="319"/>
      <c r="E109" s="319"/>
      <c r="F109" s="319"/>
      <c r="G109" s="236" t="s">
        <v>457</v>
      </c>
    </row>
    <row r="110" spans="1:11" ht="35.1" customHeight="1" x14ac:dyDescent="0.2">
      <c r="B110" s="237">
        <v>15</v>
      </c>
      <c r="C110" s="320" t="s">
        <v>458</v>
      </c>
      <c r="D110" s="321"/>
      <c r="E110" s="321"/>
      <c r="F110" s="321"/>
      <c r="G110" s="236" t="s">
        <v>459</v>
      </c>
    </row>
    <row r="111" spans="1:11" ht="35.1" customHeight="1" x14ac:dyDescent="0.2">
      <c r="B111" s="237">
        <v>16</v>
      </c>
      <c r="C111" s="320" t="s">
        <v>460</v>
      </c>
      <c r="D111" s="321"/>
      <c r="E111" s="321"/>
      <c r="F111" s="321"/>
      <c r="G111" s="236" t="s">
        <v>461</v>
      </c>
    </row>
    <row r="112" spans="1:11" ht="35.1" customHeight="1" x14ac:dyDescent="0.2">
      <c r="B112" s="237">
        <v>17</v>
      </c>
      <c r="C112" s="320" t="s">
        <v>472</v>
      </c>
      <c r="D112" s="321"/>
      <c r="E112" s="321"/>
      <c r="F112" s="321"/>
      <c r="G112" s="236" t="s">
        <v>462</v>
      </c>
    </row>
    <row r="113" spans="2:7" ht="35.1" customHeight="1" x14ac:dyDescent="0.2">
      <c r="B113" s="237">
        <v>18</v>
      </c>
      <c r="C113" s="320" t="s">
        <v>463</v>
      </c>
      <c r="D113" s="321"/>
      <c r="E113" s="321"/>
      <c r="F113" s="321"/>
      <c r="G113" s="236" t="s">
        <v>464</v>
      </c>
    </row>
    <row r="114" spans="2:7" ht="35.1" customHeight="1" x14ac:dyDescent="0.2">
      <c r="B114" s="237">
        <v>30</v>
      </c>
      <c r="C114" s="320" t="s">
        <v>465</v>
      </c>
      <c r="D114" s="321"/>
      <c r="E114" s="321"/>
      <c r="F114" s="321"/>
      <c r="G114" s="238" t="s">
        <v>466</v>
      </c>
    </row>
    <row r="115" spans="2:7" ht="35.1" customHeight="1" thickBot="1" x14ac:dyDescent="0.25">
      <c r="B115" s="239">
        <v>31</v>
      </c>
      <c r="C115" s="316" t="s">
        <v>467</v>
      </c>
      <c r="D115" s="317"/>
      <c r="E115" s="317"/>
      <c r="F115" s="317"/>
      <c r="G115" s="240" t="s">
        <v>468</v>
      </c>
    </row>
  </sheetData>
  <mergeCells count="128">
    <mergeCell ref="D98:F98"/>
    <mergeCell ref="C99:H99"/>
    <mergeCell ref="C100:D100"/>
    <mergeCell ref="E100:H100"/>
    <mergeCell ref="D87:F87"/>
    <mergeCell ref="D88:H88"/>
    <mergeCell ref="C89:H89"/>
    <mergeCell ref="C115:F115"/>
    <mergeCell ref="C109:F109"/>
    <mergeCell ref="C110:F110"/>
    <mergeCell ref="C111:F111"/>
    <mergeCell ref="C112:F112"/>
    <mergeCell ref="C113:F113"/>
    <mergeCell ref="C114:F114"/>
    <mergeCell ref="C101:D101"/>
    <mergeCell ref="E101:H101"/>
    <mergeCell ref="C102:H102"/>
    <mergeCell ref="C103:H103"/>
    <mergeCell ref="C105:H105"/>
    <mergeCell ref="B108:G108"/>
    <mergeCell ref="C104:H104"/>
    <mergeCell ref="I89:J97"/>
    <mergeCell ref="D90:F90"/>
    <mergeCell ref="D91:F91"/>
    <mergeCell ref="D92:F92"/>
    <mergeCell ref="D93:F93"/>
    <mergeCell ref="D94:F94"/>
    <mergeCell ref="D95:F95"/>
    <mergeCell ref="D78:F78"/>
    <mergeCell ref="D79:H79"/>
    <mergeCell ref="C80:H80"/>
    <mergeCell ref="I80:J86"/>
    <mergeCell ref="D81:F81"/>
    <mergeCell ref="D82:F82"/>
    <mergeCell ref="D83:F83"/>
    <mergeCell ref="D84:F84"/>
    <mergeCell ref="D85:F85"/>
    <mergeCell ref="D86:F86"/>
    <mergeCell ref="D96:F96"/>
    <mergeCell ref="D97:F97"/>
    <mergeCell ref="D70:H70"/>
    <mergeCell ref="C71:H71"/>
    <mergeCell ref="I71:J73"/>
    <mergeCell ref="D72:F72"/>
    <mergeCell ref="D73:F73"/>
    <mergeCell ref="D74:F74"/>
    <mergeCell ref="I74:J77"/>
    <mergeCell ref="D75:F75"/>
    <mergeCell ref="D76:F76"/>
    <mergeCell ref="D77:F77"/>
    <mergeCell ref="D50:H50"/>
    <mergeCell ref="D51:H51"/>
    <mergeCell ref="I51:J60"/>
    <mergeCell ref="E52:F52"/>
    <mergeCell ref="E53:F53"/>
    <mergeCell ref="E54:F54"/>
    <mergeCell ref="E55:F55"/>
    <mergeCell ref="D62:H62"/>
    <mergeCell ref="C63:H63"/>
    <mergeCell ref="I63:J69"/>
    <mergeCell ref="D64:F64"/>
    <mergeCell ref="D65:F65"/>
    <mergeCell ref="D66:F66"/>
    <mergeCell ref="D67:F67"/>
    <mergeCell ref="D69:F69"/>
    <mergeCell ref="E56:F56"/>
    <mergeCell ref="E57:F57"/>
    <mergeCell ref="E58:F58"/>
    <mergeCell ref="E59:F59"/>
    <mergeCell ref="E60:F60"/>
    <mergeCell ref="E61:H61"/>
    <mergeCell ref="D68:F68"/>
    <mergeCell ref="I38:J38"/>
    <mergeCell ref="D39:H39"/>
    <mergeCell ref="C40:H40"/>
    <mergeCell ref="I40:J49"/>
    <mergeCell ref="D41:F41"/>
    <mergeCell ref="D42:F42"/>
    <mergeCell ref="D43:F43"/>
    <mergeCell ref="D44:F44"/>
    <mergeCell ref="D45:F45"/>
    <mergeCell ref="D46:F46"/>
    <mergeCell ref="D47:F47"/>
    <mergeCell ref="D48:F48"/>
    <mergeCell ref="D49:F49"/>
    <mergeCell ref="D35:F35"/>
    <mergeCell ref="D36:F36"/>
    <mergeCell ref="D38:F38"/>
    <mergeCell ref="D26:F26"/>
    <mergeCell ref="D27:F27"/>
    <mergeCell ref="D28:F28"/>
    <mergeCell ref="D29:F29"/>
    <mergeCell ref="D30:F30"/>
    <mergeCell ref="D31:F31"/>
    <mergeCell ref="D37:F37"/>
    <mergeCell ref="D20:F20"/>
    <mergeCell ref="D21:F21"/>
    <mergeCell ref="D22:F22"/>
    <mergeCell ref="D23:F23"/>
    <mergeCell ref="D24:F24"/>
    <mergeCell ref="D25:F25"/>
    <mergeCell ref="D32:F32"/>
    <mergeCell ref="D33:F33"/>
    <mergeCell ref="D34:F34"/>
    <mergeCell ref="A1:C1"/>
    <mergeCell ref="D1:J1"/>
    <mergeCell ref="A2:A105"/>
    <mergeCell ref="C2:H2"/>
    <mergeCell ref="C3:H3"/>
    <mergeCell ref="C4:H4"/>
    <mergeCell ref="C5:H5"/>
    <mergeCell ref="C6:H6"/>
    <mergeCell ref="D7:H7"/>
    <mergeCell ref="D8:H8"/>
    <mergeCell ref="D9:H9"/>
    <mergeCell ref="B10:B11"/>
    <mergeCell ref="D10:H10"/>
    <mergeCell ref="D11:H11"/>
    <mergeCell ref="C12:G12"/>
    <mergeCell ref="I12:J17"/>
    <mergeCell ref="D13:F13"/>
    <mergeCell ref="D14:F14"/>
    <mergeCell ref="D15:F15"/>
    <mergeCell ref="D16:F16"/>
    <mergeCell ref="D17:F17"/>
    <mergeCell ref="D18:H18"/>
    <mergeCell ref="C19:H19"/>
    <mergeCell ref="I19:J35"/>
  </mergeCells>
  <dataValidations count="10">
    <dataValidation type="list" allowBlank="1" showInputMessage="1" showErrorMessage="1" sqref="J9 J3">
      <formula1>PortugueseCode</formula1>
    </dataValidation>
    <dataValidation type="list" allowBlank="1" showInputMessage="1" showErrorMessage="1" sqref="J7:J8">
      <formula1>Raw_Material</formula1>
    </dataValidation>
    <dataValidation type="whole" allowBlank="1" showErrorMessage="1" error="Non neative,  No decimal, upto 99,999,999,999,999 " sqref="H77:H78 H87">
      <formula1>0</formula1>
      <formula2>99999999999999</formula2>
    </dataValidation>
    <dataValidation type="whole" allowBlank="1" showErrorMessage="1" error="  Non negative, no decimal, upto 99,999,999,999,999" sqref="H52:H60 H90:H97 H13:H17 H81:H86 J18 H72:H76 H20:H38 H41:H49 J98:J102 H64:H69">
      <formula1>0</formula1>
      <formula2>99999999999999</formula2>
    </dataValidation>
    <dataValidation type="whole" allowBlank="1" showErrorMessage="1" error="  Non negative, no decimal, upto 99,999,999,999,999" sqref="J4:J5">
      <formula1>-99999999999999</formula1>
      <formula2>99999999999999</formula2>
    </dataValidation>
    <dataValidation type="list" allowBlank="1" showInputMessage="1" showErrorMessage="1" sqref="J2">
      <formula1>Method_of_Acct</formula1>
    </dataValidation>
    <dataValidation type="whole" allowBlank="1" showErrorMessage="1" error="Numeric, Non negative, no decimal, upto 99,999,999,999,999" sqref="J11">
      <formula1>0</formula1>
      <formula2>99999999999999</formula2>
    </dataValidation>
    <dataValidation type="whole" allowBlank="1" showErrorMessage="1" error="Numeric,Non negative, No decimal, upto 99,999,999,999,999" sqref="J10">
      <formula1>0</formula1>
      <formula2>99999999999999</formula2>
    </dataValidation>
    <dataValidation type="whole" allowBlank="1" showErrorMessage="1" error="no decimal,Non negative upto 99,999,999,999,999" sqref="J104:J107">
      <formula1>0</formula1>
      <formula2>99999999999999</formula2>
    </dataValidation>
    <dataValidation type="whole" allowBlank="1" showErrorMessage="1" error=" no decimal, upto 99,999,999,999,999" sqref="J103">
      <formula1>-99999999999999</formula1>
      <formula2>99999999999999</formula2>
    </dataValidation>
  </dataValidations>
  <pageMargins left="0" right="0" top="0" bottom="0"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6"/>
  <sheetViews>
    <sheetView zoomScale="120" zoomScaleNormal="120" workbookViewId="0">
      <selection activeCell="F120" sqref="F120"/>
    </sheetView>
  </sheetViews>
  <sheetFormatPr defaultRowHeight="21.95" customHeight="1" x14ac:dyDescent="0.25"/>
  <cols>
    <col min="1" max="2" width="7.7109375" style="6" customWidth="1"/>
    <col min="3" max="3" width="41.140625" style="6" customWidth="1"/>
    <col min="4" max="4" width="20.7109375" style="6" customWidth="1"/>
    <col min="5" max="5" width="42.140625" style="6" customWidth="1"/>
    <col min="6" max="6" width="20.7109375" style="6" customWidth="1"/>
    <col min="7" max="7" width="12.5703125" style="6" customWidth="1"/>
    <col min="8" max="16384" width="9.140625" style="6"/>
  </cols>
  <sheetData>
    <row r="1" spans="1:6" ht="21.95" customHeight="1" x14ac:dyDescent="0.25">
      <c r="A1" s="3" t="s">
        <v>109</v>
      </c>
      <c r="B1" s="3"/>
      <c r="D1" s="3"/>
    </row>
    <row r="2" spans="1:6" ht="21.95" customHeight="1" x14ac:dyDescent="0.25">
      <c r="B2" s="1" t="s">
        <v>0</v>
      </c>
      <c r="D2" s="1"/>
      <c r="E2" s="8"/>
    </row>
    <row r="3" spans="1:6" ht="21.95" customHeight="1" x14ac:dyDescent="0.25">
      <c r="C3" s="47" t="s">
        <v>74</v>
      </c>
      <c r="D3" s="338" t="s">
        <v>128</v>
      </c>
      <c r="E3" s="338"/>
      <c r="F3" s="338"/>
    </row>
    <row r="4" spans="1:6" ht="21.95" customHeight="1" x14ac:dyDescent="0.25">
      <c r="C4" s="47" t="s">
        <v>75</v>
      </c>
      <c r="D4" s="335" t="s">
        <v>110</v>
      </c>
      <c r="E4" s="335"/>
      <c r="F4" s="335"/>
    </row>
    <row r="5" spans="1:6" ht="21.95" customHeight="1" x14ac:dyDescent="0.25">
      <c r="C5" s="47" t="s">
        <v>76</v>
      </c>
      <c r="D5" s="336" t="s">
        <v>111</v>
      </c>
      <c r="E5" s="336"/>
      <c r="F5" s="336"/>
    </row>
    <row r="6" spans="1:6" ht="21.95" customHeight="1" x14ac:dyDescent="0.25">
      <c r="C6" s="47" t="s">
        <v>77</v>
      </c>
      <c r="D6" s="337" t="s">
        <v>112</v>
      </c>
      <c r="E6" s="337"/>
      <c r="F6" s="337"/>
    </row>
    <row r="7" spans="1:6" ht="21.95" customHeight="1" x14ac:dyDescent="0.25">
      <c r="C7" s="338" t="s">
        <v>113</v>
      </c>
      <c r="D7" s="338"/>
      <c r="E7" s="338"/>
      <c r="F7" s="338"/>
    </row>
    <row r="8" spans="1:6" ht="21.95" customHeight="1" x14ac:dyDescent="0.25">
      <c r="C8" s="338" t="s">
        <v>190</v>
      </c>
      <c r="D8" s="338"/>
      <c r="E8" s="338"/>
      <c r="F8" s="338"/>
    </row>
    <row r="9" spans="1:6" ht="21.95" customHeight="1" x14ac:dyDescent="0.25">
      <c r="C9" s="24" t="s">
        <v>489</v>
      </c>
      <c r="D9" s="1"/>
    </row>
    <row r="10" spans="1:6" ht="21.95" customHeight="1" x14ac:dyDescent="0.25">
      <c r="C10" s="47" t="s">
        <v>78</v>
      </c>
      <c r="D10" s="53" t="s">
        <v>114</v>
      </c>
      <c r="E10" s="57" t="s">
        <v>115</v>
      </c>
      <c r="F10" s="33" t="s">
        <v>116</v>
      </c>
    </row>
    <row r="11" spans="1:6" ht="21.95" customHeight="1" x14ac:dyDescent="0.25">
      <c r="C11" s="47" t="s">
        <v>79</v>
      </c>
      <c r="D11" s="54">
        <v>29261</v>
      </c>
      <c r="E11" s="57">
        <v>29261</v>
      </c>
      <c r="F11" s="64">
        <v>29261</v>
      </c>
    </row>
    <row r="12" spans="1:6" ht="21.95" customHeight="1" x14ac:dyDescent="0.25">
      <c r="C12" s="47" t="s">
        <v>80</v>
      </c>
      <c r="D12" s="55">
        <v>0.6</v>
      </c>
      <c r="E12" s="58">
        <v>0.2</v>
      </c>
      <c r="F12" s="65">
        <v>0.2</v>
      </c>
    </row>
    <row r="13" spans="1:6" ht="21.95" customHeight="1" x14ac:dyDescent="0.25">
      <c r="C13" s="47" t="s">
        <v>81</v>
      </c>
      <c r="D13" s="53" t="s">
        <v>191</v>
      </c>
      <c r="E13" s="57" t="s">
        <v>192</v>
      </c>
      <c r="F13" s="33" t="s">
        <v>193</v>
      </c>
    </row>
    <row r="14" spans="1:6" ht="21.95" customHeight="1" x14ac:dyDescent="0.25">
      <c r="C14" s="47" t="s">
        <v>82</v>
      </c>
      <c r="D14" s="56" t="s">
        <v>118</v>
      </c>
      <c r="E14" s="59" t="s">
        <v>119</v>
      </c>
      <c r="F14" s="63" t="s">
        <v>120</v>
      </c>
    </row>
    <row r="15" spans="1:6" ht="44.25" customHeight="1" x14ac:dyDescent="0.25">
      <c r="C15" s="47" t="s">
        <v>83</v>
      </c>
      <c r="D15" s="247" t="s">
        <v>84</v>
      </c>
      <c r="E15" s="57" t="s">
        <v>84</v>
      </c>
      <c r="F15" s="248" t="s">
        <v>121</v>
      </c>
    </row>
    <row r="16" spans="1:6" ht="21.95" customHeight="1" x14ac:dyDescent="0.25">
      <c r="C16" s="47" t="s">
        <v>85</v>
      </c>
      <c r="D16" s="53" t="s">
        <v>53</v>
      </c>
      <c r="E16" s="57" t="s">
        <v>86</v>
      </c>
      <c r="F16" s="52" t="s">
        <v>86</v>
      </c>
    </row>
    <row r="17" spans="2:6" ht="41.25" customHeight="1" x14ac:dyDescent="0.25">
      <c r="C17" s="47" t="s">
        <v>87</v>
      </c>
      <c r="D17" s="53" t="s">
        <v>88</v>
      </c>
      <c r="E17" s="57" t="s">
        <v>86</v>
      </c>
      <c r="F17" s="52" t="s">
        <v>86</v>
      </c>
    </row>
    <row r="18" spans="2:6" ht="21.95" customHeight="1" x14ac:dyDescent="0.25">
      <c r="C18" s="47" t="s">
        <v>89</v>
      </c>
      <c r="D18" s="53" t="s">
        <v>117</v>
      </c>
      <c r="E18" s="57" t="s">
        <v>86</v>
      </c>
      <c r="F18" s="52" t="s">
        <v>86</v>
      </c>
    </row>
    <row r="19" spans="2:6" ht="21.95" customHeight="1" x14ac:dyDescent="0.25">
      <c r="B19" s="1" t="s">
        <v>102</v>
      </c>
      <c r="D19" s="1"/>
    </row>
    <row r="20" spans="2:6" ht="21.95" customHeight="1" x14ac:dyDescent="0.25">
      <c r="C20" s="333" t="s">
        <v>2</v>
      </c>
      <c r="D20" s="333"/>
      <c r="E20" s="333"/>
      <c r="F20" s="333"/>
    </row>
    <row r="21" spans="2:6" ht="21.95" customHeight="1" x14ac:dyDescent="0.25">
      <c r="C21" s="43" t="s">
        <v>1</v>
      </c>
      <c r="D21" s="26" t="s">
        <v>3</v>
      </c>
      <c r="E21" s="43" t="s">
        <v>4</v>
      </c>
      <c r="F21" s="26" t="s">
        <v>3</v>
      </c>
    </row>
    <row r="22" spans="2:6" ht="28.5" customHeight="1" x14ac:dyDescent="0.25">
      <c r="C22" s="14" t="s">
        <v>5</v>
      </c>
      <c r="D22" s="17">
        <v>840000</v>
      </c>
      <c r="E22" s="27" t="s">
        <v>54</v>
      </c>
      <c r="F22" s="31">
        <v>25850000</v>
      </c>
    </row>
    <row r="23" spans="2:6" ht="21.75" customHeight="1" x14ac:dyDescent="0.25">
      <c r="C23" s="14" t="s">
        <v>57</v>
      </c>
      <c r="D23" s="17">
        <v>11632500</v>
      </c>
      <c r="E23" s="27" t="s">
        <v>56</v>
      </c>
      <c r="F23" s="31">
        <v>1704000</v>
      </c>
    </row>
    <row r="24" spans="2:6" ht="36" customHeight="1" x14ac:dyDescent="0.25">
      <c r="C24" s="14" t="s">
        <v>68</v>
      </c>
      <c r="D24" s="17">
        <v>258500</v>
      </c>
      <c r="E24" s="14" t="s">
        <v>58</v>
      </c>
      <c r="F24" s="17">
        <v>2068000</v>
      </c>
    </row>
    <row r="25" spans="2:6" ht="25.5" customHeight="1" x14ac:dyDescent="0.25">
      <c r="C25" s="14" t="s">
        <v>69</v>
      </c>
      <c r="D25" s="17">
        <v>206800</v>
      </c>
      <c r="E25" s="14" t="s">
        <v>6</v>
      </c>
      <c r="F25" s="17">
        <v>2100000</v>
      </c>
    </row>
    <row r="26" spans="2:6" ht="27" customHeight="1" x14ac:dyDescent="0.25">
      <c r="C26" s="14" t="s">
        <v>70</v>
      </c>
      <c r="D26" s="17">
        <v>103400</v>
      </c>
      <c r="E26" s="47"/>
      <c r="F26" s="17"/>
    </row>
    <row r="27" spans="2:6" ht="36.75" customHeight="1" x14ac:dyDescent="0.25">
      <c r="C27" s="47" t="s">
        <v>55</v>
      </c>
      <c r="D27" s="17">
        <v>646250</v>
      </c>
      <c r="E27" s="39"/>
      <c r="F27" s="40"/>
    </row>
    <row r="28" spans="2:6" ht="36.75" customHeight="1" x14ac:dyDescent="0.25">
      <c r="C28" s="38" t="s">
        <v>59</v>
      </c>
      <c r="D28" s="66">
        <f>F29-SUM(D22:D27)</f>
        <v>18034550</v>
      </c>
      <c r="E28" s="39"/>
      <c r="F28" s="40"/>
    </row>
    <row r="29" spans="2:6" ht="21.95" customHeight="1" thickBot="1" x14ac:dyDescent="0.3">
      <c r="C29" s="41"/>
      <c r="D29" s="68">
        <f>+F29</f>
        <v>31722000</v>
      </c>
      <c r="E29" s="30"/>
      <c r="F29" s="67">
        <f>SUM(F22:F25)</f>
        <v>31722000</v>
      </c>
    </row>
    <row r="30" spans="2:6" ht="21.95" customHeight="1" thickTop="1" x14ac:dyDescent="0.25">
      <c r="B30" s="1" t="s">
        <v>90</v>
      </c>
      <c r="C30" s="7"/>
      <c r="D30" s="7"/>
      <c r="F30" s="10">
        <v>18034550</v>
      </c>
    </row>
    <row r="31" spans="2:6" ht="21.95" customHeight="1" x14ac:dyDescent="0.25">
      <c r="B31" s="11"/>
      <c r="C31" s="333" t="s">
        <v>7</v>
      </c>
      <c r="D31" s="333"/>
      <c r="E31" s="333"/>
      <c r="F31" s="333"/>
    </row>
    <row r="32" spans="2:6" ht="21.95" customHeight="1" x14ac:dyDescent="0.25">
      <c r="C32" s="43" t="s">
        <v>1</v>
      </c>
      <c r="D32" s="26" t="s">
        <v>3</v>
      </c>
      <c r="E32" s="43" t="s">
        <v>4</v>
      </c>
      <c r="F32" s="26" t="s">
        <v>3</v>
      </c>
    </row>
    <row r="33" spans="3:7" ht="27" customHeight="1" x14ac:dyDescent="0.25">
      <c r="C33" s="14" t="s">
        <v>8</v>
      </c>
      <c r="D33" s="17">
        <v>680000</v>
      </c>
      <c r="E33" s="26" t="s">
        <v>194</v>
      </c>
      <c r="F33" s="66">
        <f>D28</f>
        <v>18034550</v>
      </c>
    </row>
    <row r="34" spans="3:7" ht="21.95" customHeight="1" x14ac:dyDescent="0.25">
      <c r="C34" s="103" t="s">
        <v>46</v>
      </c>
      <c r="D34" s="17">
        <v>425000</v>
      </c>
      <c r="E34" s="16"/>
      <c r="F34" s="19"/>
      <c r="G34" s="2"/>
    </row>
    <row r="35" spans="3:7" ht="21.95" customHeight="1" x14ac:dyDescent="0.25">
      <c r="C35" s="14" t="s">
        <v>41</v>
      </c>
      <c r="D35" s="17">
        <v>340000</v>
      </c>
      <c r="E35" s="16"/>
      <c r="F35" s="19"/>
      <c r="G35" s="2"/>
    </row>
    <row r="36" spans="3:7" ht="21.95" customHeight="1" x14ac:dyDescent="0.25">
      <c r="C36" s="14" t="s">
        <v>10</v>
      </c>
      <c r="D36" s="17">
        <v>2108000</v>
      </c>
      <c r="E36" s="16"/>
      <c r="F36" s="19"/>
      <c r="G36" s="2"/>
    </row>
    <row r="37" spans="3:7" ht="21.95" customHeight="1" x14ac:dyDescent="0.25">
      <c r="C37" s="14" t="s">
        <v>11</v>
      </c>
      <c r="D37" s="17">
        <v>272000</v>
      </c>
      <c r="E37" s="16"/>
      <c r="F37" s="19"/>
      <c r="G37" s="2"/>
    </row>
    <row r="38" spans="3:7" ht="21.95" customHeight="1" x14ac:dyDescent="0.25">
      <c r="C38" s="14" t="s">
        <v>47</v>
      </c>
      <c r="D38" s="17">
        <v>685883</v>
      </c>
      <c r="E38" s="16"/>
      <c r="F38" s="19"/>
      <c r="G38" s="2"/>
    </row>
    <row r="39" spans="3:7" ht="21.95" customHeight="1" x14ac:dyDescent="0.25">
      <c r="C39" s="14" t="s">
        <v>123</v>
      </c>
      <c r="D39" s="17">
        <v>71855</v>
      </c>
      <c r="E39" s="16"/>
      <c r="F39" s="19"/>
      <c r="G39" s="2"/>
    </row>
    <row r="40" spans="3:7" ht="21.95" customHeight="1" x14ac:dyDescent="0.25">
      <c r="C40" s="14" t="s">
        <v>9</v>
      </c>
      <c r="D40" s="17">
        <v>544000</v>
      </c>
      <c r="E40" s="16"/>
      <c r="F40" s="19"/>
      <c r="G40" s="2"/>
    </row>
    <row r="41" spans="3:7" ht="21.95" customHeight="1" x14ac:dyDescent="0.25">
      <c r="C41" s="14" t="s">
        <v>103</v>
      </c>
      <c r="D41" s="17">
        <v>829600</v>
      </c>
      <c r="E41" s="16"/>
      <c r="F41" s="19"/>
      <c r="G41" s="2"/>
    </row>
    <row r="42" spans="3:7" ht="21.95" customHeight="1" x14ac:dyDescent="0.25">
      <c r="C42" s="14" t="s">
        <v>124</v>
      </c>
      <c r="D42" s="17">
        <v>97920</v>
      </c>
      <c r="E42" s="16"/>
      <c r="F42" s="19"/>
      <c r="G42" s="2"/>
    </row>
    <row r="43" spans="3:7" ht="21.95" customHeight="1" x14ac:dyDescent="0.25">
      <c r="C43" s="14" t="s">
        <v>125</v>
      </c>
      <c r="D43" s="17">
        <v>306000</v>
      </c>
      <c r="E43" s="16"/>
      <c r="F43" s="19"/>
      <c r="G43" s="2"/>
    </row>
    <row r="44" spans="3:7" ht="21.95" customHeight="1" x14ac:dyDescent="0.25">
      <c r="C44" s="14" t="s">
        <v>48</v>
      </c>
      <c r="D44" s="17">
        <v>102000</v>
      </c>
      <c r="E44" s="16"/>
      <c r="F44" s="19"/>
      <c r="G44" s="2"/>
    </row>
    <row r="45" spans="3:7" ht="21.95" customHeight="1" x14ac:dyDescent="0.25">
      <c r="C45" s="14" t="s">
        <v>60</v>
      </c>
      <c r="D45" s="17">
        <v>34000</v>
      </c>
      <c r="E45" s="52"/>
      <c r="F45" s="19"/>
      <c r="G45" s="2"/>
    </row>
    <row r="46" spans="3:7" ht="21.95" customHeight="1" x14ac:dyDescent="0.25">
      <c r="C46" s="14" t="s">
        <v>12</v>
      </c>
      <c r="D46" s="17">
        <v>170000</v>
      </c>
      <c r="E46" s="52"/>
      <c r="F46" s="19"/>
      <c r="G46" s="2"/>
    </row>
    <row r="47" spans="3:7" ht="21.95" customHeight="1" x14ac:dyDescent="0.25">
      <c r="C47" s="14" t="s">
        <v>13</v>
      </c>
      <c r="D47" s="17">
        <v>1421750</v>
      </c>
      <c r="E47" s="52"/>
      <c r="F47" s="19"/>
      <c r="G47" s="2"/>
    </row>
    <row r="48" spans="3:7" ht="41.25" customHeight="1" x14ac:dyDescent="0.25">
      <c r="C48" s="14" t="s">
        <v>122</v>
      </c>
      <c r="D48" s="17">
        <v>1620000</v>
      </c>
      <c r="E48" s="16"/>
      <c r="F48" s="19"/>
      <c r="G48" s="2"/>
    </row>
    <row r="49" spans="2:7" ht="21.95" customHeight="1" x14ac:dyDescent="0.25">
      <c r="C49" s="14" t="s">
        <v>91</v>
      </c>
      <c r="D49" s="17">
        <v>2130000</v>
      </c>
      <c r="E49" s="16"/>
      <c r="F49" s="19"/>
      <c r="G49" s="2"/>
    </row>
    <row r="50" spans="2:7" ht="21.95" customHeight="1" x14ac:dyDescent="0.25">
      <c r="C50" s="14" t="s">
        <v>14</v>
      </c>
      <c r="D50" s="17">
        <v>1700000</v>
      </c>
      <c r="E50" s="16"/>
      <c r="F50" s="19"/>
      <c r="G50" s="2"/>
    </row>
    <row r="51" spans="2:7" ht="21.95" customHeight="1" x14ac:dyDescent="0.25">
      <c r="C51" s="14" t="s">
        <v>15</v>
      </c>
      <c r="D51" s="17">
        <v>480000</v>
      </c>
      <c r="E51" s="16"/>
      <c r="F51" s="19"/>
      <c r="G51" s="2"/>
    </row>
    <row r="52" spans="2:7" ht="21.75" customHeight="1" x14ac:dyDescent="0.25">
      <c r="C52" s="27" t="s">
        <v>144</v>
      </c>
      <c r="D52" s="66">
        <f>F53-SUM(D33:D51)</f>
        <v>4016542</v>
      </c>
      <c r="E52" s="16"/>
      <c r="F52" s="19"/>
      <c r="G52" s="2"/>
    </row>
    <row r="53" spans="2:7" ht="21.95" customHeight="1" thickBot="1" x14ac:dyDescent="0.3">
      <c r="C53" s="15"/>
      <c r="D53" s="67">
        <f>+F53</f>
        <v>18034550</v>
      </c>
      <c r="E53" s="29"/>
      <c r="F53" s="67">
        <f>SUM(F33:F52)</f>
        <v>18034550</v>
      </c>
      <c r="G53" s="2"/>
    </row>
    <row r="54" spans="2:7" ht="21.95" customHeight="1" thickTop="1" x14ac:dyDescent="0.25">
      <c r="B54" s="6" t="s">
        <v>92</v>
      </c>
      <c r="C54" s="49"/>
      <c r="D54" s="9"/>
      <c r="E54" s="35"/>
      <c r="F54" s="9"/>
      <c r="G54" s="2"/>
    </row>
    <row r="55" spans="2:7" ht="30.75" customHeight="1" x14ac:dyDescent="0.25">
      <c r="C55" s="341" t="s">
        <v>200</v>
      </c>
      <c r="D55" s="341"/>
      <c r="E55" s="341"/>
      <c r="F55" s="72">
        <v>40000</v>
      </c>
      <c r="G55" s="2"/>
    </row>
    <row r="56" spans="2:7" ht="18.75" customHeight="1" x14ac:dyDescent="0.25">
      <c r="C56" s="341" t="s">
        <v>201</v>
      </c>
      <c r="D56" s="341"/>
      <c r="E56" s="341"/>
      <c r="F56" s="72">
        <v>75000</v>
      </c>
      <c r="G56" s="2"/>
    </row>
    <row r="57" spans="2:7" ht="21.95" customHeight="1" x14ac:dyDescent="0.25">
      <c r="C57" s="341" t="s">
        <v>126</v>
      </c>
      <c r="D57" s="341"/>
      <c r="E57" s="341"/>
      <c r="F57" s="73">
        <f>+D42</f>
        <v>97920</v>
      </c>
      <c r="G57" s="105">
        <v>1</v>
      </c>
    </row>
    <row r="58" spans="2:7" ht="23.25" customHeight="1" x14ac:dyDescent="0.25">
      <c r="B58" s="1"/>
      <c r="C58" s="341" t="s">
        <v>199</v>
      </c>
      <c r="D58" s="341"/>
      <c r="E58" s="341"/>
      <c r="F58" s="104">
        <v>400000</v>
      </c>
    </row>
    <row r="59" spans="2:7" ht="21" customHeight="1" x14ac:dyDescent="0.25">
      <c r="B59" s="1"/>
      <c r="C59" s="341" t="s">
        <v>195</v>
      </c>
      <c r="D59" s="341"/>
      <c r="E59" s="341"/>
      <c r="F59" s="72">
        <v>400000</v>
      </c>
    </row>
    <row r="60" spans="2:7" ht="33.75" customHeight="1" x14ac:dyDescent="0.25">
      <c r="B60" s="1"/>
      <c r="C60" s="341" t="s">
        <v>196</v>
      </c>
      <c r="D60" s="341"/>
      <c r="E60" s="341"/>
      <c r="F60" s="72">
        <v>410000</v>
      </c>
    </row>
    <row r="61" spans="2:7" ht="18" customHeight="1" x14ac:dyDescent="0.25">
      <c r="B61" s="1"/>
      <c r="C61" s="341" t="s">
        <v>197</v>
      </c>
      <c r="D61" s="341"/>
      <c r="E61" s="341"/>
      <c r="F61" s="72">
        <v>200000</v>
      </c>
    </row>
    <row r="62" spans="2:7" ht="21.95" customHeight="1" x14ac:dyDescent="0.25">
      <c r="B62" s="1"/>
      <c r="C62" s="331" t="s">
        <v>198</v>
      </c>
      <c r="D62" s="332"/>
      <c r="E62" s="332"/>
      <c r="F62" s="334"/>
    </row>
    <row r="63" spans="2:7" ht="21.95" customHeight="1" x14ac:dyDescent="0.25">
      <c r="B63" s="1" t="s">
        <v>93</v>
      </c>
    </row>
    <row r="64" spans="2:7" ht="31.5" customHeight="1" x14ac:dyDescent="0.25">
      <c r="C64" s="43" t="s">
        <v>4</v>
      </c>
      <c r="D64" s="26" t="s">
        <v>16</v>
      </c>
      <c r="E64" s="37" t="s">
        <v>61</v>
      </c>
      <c r="F64" s="60"/>
    </row>
    <row r="65" spans="2:6" ht="21.95" customHeight="1" x14ac:dyDescent="0.25">
      <c r="C65" s="47" t="s">
        <v>17</v>
      </c>
      <c r="D65" s="23">
        <v>0.15</v>
      </c>
      <c r="E65" s="28">
        <v>0.4</v>
      </c>
      <c r="F65" s="61"/>
    </row>
    <row r="66" spans="2:6" ht="21.95" customHeight="1" x14ac:dyDescent="0.25">
      <c r="C66" s="47" t="s">
        <v>38</v>
      </c>
      <c r="D66" s="17">
        <v>6134400</v>
      </c>
      <c r="E66" s="17">
        <v>4089600</v>
      </c>
      <c r="F66" s="34"/>
    </row>
    <row r="67" spans="2:6" ht="21.95" customHeight="1" x14ac:dyDescent="0.25">
      <c r="B67" s="1"/>
      <c r="C67" s="47" t="s">
        <v>35</v>
      </c>
      <c r="D67" s="17">
        <v>1226880</v>
      </c>
      <c r="E67" s="17">
        <v>817920</v>
      </c>
      <c r="F67" s="34"/>
    </row>
    <row r="68" spans="2:6" ht="24" customHeight="1" x14ac:dyDescent="0.25">
      <c r="C68" s="47" t="s">
        <v>36</v>
      </c>
      <c r="D68" s="17">
        <v>-2556000</v>
      </c>
      <c r="E68" s="17">
        <v>-1704000</v>
      </c>
      <c r="F68" s="62"/>
    </row>
    <row r="69" spans="2:6" ht="21.95" customHeight="1" x14ac:dyDescent="0.25">
      <c r="C69" s="47" t="s">
        <v>34</v>
      </c>
      <c r="D69" s="17">
        <v>817920</v>
      </c>
      <c r="E69" s="17">
        <v>545280</v>
      </c>
      <c r="F69" s="34"/>
    </row>
    <row r="70" spans="2:6" ht="23.25" customHeight="1" x14ac:dyDescent="0.25">
      <c r="C70" s="47" t="s">
        <v>62</v>
      </c>
      <c r="D70" s="17">
        <v>-511200</v>
      </c>
      <c r="E70" s="17">
        <v>-340800</v>
      </c>
      <c r="F70" s="34"/>
    </row>
    <row r="71" spans="2:6" ht="21.95" customHeight="1" x14ac:dyDescent="0.25">
      <c r="C71" s="38" t="s">
        <v>39</v>
      </c>
      <c r="D71" s="66">
        <f>SUM(D66:D70)</f>
        <v>5112000</v>
      </c>
      <c r="E71" s="66">
        <f>SUM(E66:E70)</f>
        <v>3408000</v>
      </c>
      <c r="F71" s="34"/>
    </row>
    <row r="72" spans="2:6" ht="21.95" customHeight="1" x14ac:dyDescent="0.25">
      <c r="B72" s="1" t="s">
        <v>94</v>
      </c>
      <c r="D72" s="1"/>
    </row>
    <row r="73" spans="2:6" ht="21.95" customHeight="1" x14ac:dyDescent="0.25">
      <c r="C73" s="333" t="s">
        <v>37</v>
      </c>
      <c r="D73" s="333"/>
      <c r="E73" s="333"/>
      <c r="F73" s="333"/>
    </row>
    <row r="74" spans="2:6" ht="21.95" customHeight="1" x14ac:dyDescent="0.25">
      <c r="C74" s="27" t="s">
        <v>1</v>
      </c>
      <c r="D74" s="26" t="s">
        <v>3</v>
      </c>
      <c r="E74" s="27" t="s">
        <v>4</v>
      </c>
      <c r="F74" s="26" t="s">
        <v>3</v>
      </c>
    </row>
    <row r="75" spans="2:6" ht="67.5" customHeight="1" x14ac:dyDescent="0.25">
      <c r="C75" s="14" t="s">
        <v>127</v>
      </c>
      <c r="D75" s="17">
        <v>42600000</v>
      </c>
      <c r="E75" s="20" t="s">
        <v>18</v>
      </c>
      <c r="F75" s="17">
        <v>8520000</v>
      </c>
    </row>
    <row r="76" spans="2:6" ht="21.95" customHeight="1" x14ac:dyDescent="0.25">
      <c r="C76" s="14" t="s">
        <v>49</v>
      </c>
      <c r="D76" s="17">
        <v>3621000</v>
      </c>
      <c r="E76" s="20" t="s">
        <v>20</v>
      </c>
      <c r="F76" s="17">
        <v>25560000</v>
      </c>
    </row>
    <row r="77" spans="2:6" ht="39" customHeight="1" x14ac:dyDescent="0.25">
      <c r="C77" s="14" t="s">
        <v>19</v>
      </c>
      <c r="D77" s="17">
        <v>2044800</v>
      </c>
      <c r="E77" s="20" t="s">
        <v>50</v>
      </c>
      <c r="F77" s="17">
        <v>6816000</v>
      </c>
    </row>
    <row r="78" spans="2:6" ht="21.75" customHeight="1" x14ac:dyDescent="0.25">
      <c r="C78" s="14" t="s">
        <v>202</v>
      </c>
      <c r="D78" s="71">
        <f>2100000-1192800</f>
        <v>907200</v>
      </c>
      <c r="E78" s="20" t="s">
        <v>21</v>
      </c>
      <c r="F78" s="70">
        <f>+F25</f>
        <v>2100000</v>
      </c>
    </row>
    <row r="79" spans="2:6" ht="22.5" customHeight="1" x14ac:dyDescent="0.25">
      <c r="C79" s="47"/>
      <c r="D79" s="17"/>
      <c r="E79" s="20" t="s">
        <v>22</v>
      </c>
      <c r="F79" s="17">
        <v>2130000</v>
      </c>
    </row>
    <row r="80" spans="2:6" ht="22.5" customHeight="1" x14ac:dyDescent="0.25">
      <c r="C80" s="47"/>
      <c r="D80" s="17"/>
      <c r="E80" s="20" t="s">
        <v>23</v>
      </c>
      <c r="F80" s="17">
        <v>426000</v>
      </c>
    </row>
    <row r="81" spans="1:6" ht="22.5" customHeight="1" thickBot="1" x14ac:dyDescent="0.3">
      <c r="C81" s="47"/>
      <c r="D81" s="17"/>
      <c r="E81" s="42" t="s">
        <v>24</v>
      </c>
      <c r="F81" s="18">
        <v>3621000</v>
      </c>
    </row>
    <row r="82" spans="1:6" ht="21.95" customHeight="1" thickTop="1" thickBot="1" x14ac:dyDescent="0.3">
      <c r="C82" s="15"/>
      <c r="D82" s="69">
        <f>SUM(D75:D81)</f>
        <v>49173000</v>
      </c>
      <c r="E82" s="18"/>
      <c r="F82" s="69">
        <f>SUM(F75:F81)</f>
        <v>49173000</v>
      </c>
    </row>
    <row r="83" spans="1:6" ht="21.95" customHeight="1" thickTop="1" x14ac:dyDescent="0.25">
      <c r="B83" s="44" t="s">
        <v>95</v>
      </c>
      <c r="C83" s="44"/>
      <c r="D83" s="5"/>
    </row>
    <row r="84" spans="1:6" ht="21.95" customHeight="1" x14ac:dyDescent="0.25">
      <c r="B84" s="45"/>
      <c r="C84" s="48" t="s">
        <v>25</v>
      </c>
      <c r="D84" s="330">
        <v>1</v>
      </c>
      <c r="E84" s="330"/>
      <c r="F84" s="330"/>
    </row>
    <row r="85" spans="1:6" ht="21.95" customHeight="1" x14ac:dyDescent="0.25">
      <c r="C85" s="48" t="s">
        <v>42</v>
      </c>
      <c r="D85" s="326" t="s">
        <v>63</v>
      </c>
      <c r="E85" s="326"/>
      <c r="F85" s="326"/>
    </row>
    <row r="86" spans="1:6" ht="21.95" customHeight="1" x14ac:dyDescent="0.25">
      <c r="C86" s="48" t="s">
        <v>51</v>
      </c>
      <c r="D86" s="326" t="s">
        <v>129</v>
      </c>
      <c r="E86" s="326"/>
      <c r="F86" s="326"/>
    </row>
    <row r="87" spans="1:6" ht="21.95" customHeight="1" x14ac:dyDescent="0.25">
      <c r="C87" s="48" t="s">
        <v>52</v>
      </c>
      <c r="D87" s="326" t="s">
        <v>203</v>
      </c>
      <c r="E87" s="326"/>
      <c r="F87" s="326"/>
    </row>
    <row r="88" spans="1:6" ht="21.95" customHeight="1" x14ac:dyDescent="0.25">
      <c r="B88" s="44" t="s">
        <v>96</v>
      </c>
      <c r="C88" s="44"/>
      <c r="D88" s="5"/>
    </row>
    <row r="89" spans="1:6" ht="21.95" customHeight="1" x14ac:dyDescent="0.25">
      <c r="C89" s="344" t="s">
        <v>26</v>
      </c>
      <c r="D89" s="345"/>
      <c r="E89" s="17">
        <v>5000000</v>
      </c>
    </row>
    <row r="90" spans="1:6" ht="21.95" customHeight="1" x14ac:dyDescent="0.25">
      <c r="C90" s="344" t="s">
        <v>104</v>
      </c>
      <c r="D90" s="345"/>
      <c r="E90" s="17">
        <v>10000</v>
      </c>
    </row>
    <row r="91" spans="1:6" ht="21.75" customHeight="1" x14ac:dyDescent="0.25">
      <c r="C91" s="344" t="s">
        <v>105</v>
      </c>
      <c r="D91" s="345"/>
      <c r="E91" s="17">
        <v>200000</v>
      </c>
    </row>
    <row r="92" spans="1:6" ht="21.95" customHeight="1" x14ac:dyDescent="0.25">
      <c r="A92" s="45" t="s">
        <v>97</v>
      </c>
      <c r="C92" s="45"/>
      <c r="D92" s="45"/>
    </row>
    <row r="93" spans="1:6" ht="27" customHeight="1" x14ac:dyDescent="0.25">
      <c r="A93" s="45"/>
      <c r="B93" s="45" t="s">
        <v>98</v>
      </c>
      <c r="C93" s="46"/>
      <c r="D93" s="46"/>
      <c r="E93" s="9"/>
    </row>
    <row r="94" spans="1:6" ht="33.75" customHeight="1" x14ac:dyDescent="0.25">
      <c r="A94" s="45"/>
      <c r="B94" s="45"/>
      <c r="C94" s="326" t="s">
        <v>131</v>
      </c>
      <c r="D94" s="326"/>
      <c r="E94" s="326"/>
      <c r="F94" s="17">
        <v>8000000</v>
      </c>
    </row>
    <row r="95" spans="1:6" ht="21.75" customHeight="1" x14ac:dyDescent="0.25">
      <c r="A95" s="45"/>
      <c r="B95" s="45"/>
      <c r="C95" s="327" t="s">
        <v>106</v>
      </c>
      <c r="D95" s="327"/>
      <c r="E95" s="327"/>
      <c r="F95" s="17">
        <v>8200000</v>
      </c>
    </row>
    <row r="96" spans="1:6" ht="36.75" customHeight="1" x14ac:dyDescent="0.25">
      <c r="A96" s="45"/>
      <c r="B96" s="45"/>
      <c r="C96" s="327" t="s">
        <v>107</v>
      </c>
      <c r="D96" s="327"/>
      <c r="E96" s="327"/>
      <c r="F96" s="17">
        <v>1000000</v>
      </c>
    </row>
    <row r="97" spans="1:6" ht="18.75" customHeight="1" x14ac:dyDescent="0.25">
      <c r="A97" s="50"/>
      <c r="B97" s="50"/>
      <c r="C97" s="327" t="s">
        <v>130</v>
      </c>
      <c r="D97" s="327"/>
      <c r="E97" s="327"/>
      <c r="F97" s="17">
        <v>210000</v>
      </c>
    </row>
    <row r="98" spans="1:6" ht="18.75" customHeight="1" x14ac:dyDescent="0.25">
      <c r="A98" s="50"/>
      <c r="B98" s="50" t="s">
        <v>108</v>
      </c>
      <c r="C98" s="36"/>
      <c r="D98" s="36"/>
      <c r="E98" s="36"/>
      <c r="F98" s="34"/>
    </row>
    <row r="99" spans="1:6" ht="39" customHeight="1" x14ac:dyDescent="0.25">
      <c r="A99" s="50"/>
      <c r="B99" s="50"/>
      <c r="C99" s="326" t="s">
        <v>485</v>
      </c>
      <c r="D99" s="326"/>
      <c r="E99" s="326"/>
      <c r="F99" s="17">
        <v>5000000</v>
      </c>
    </row>
    <row r="100" spans="1:6" ht="38.25" customHeight="1" x14ac:dyDescent="0.25">
      <c r="A100" s="50"/>
      <c r="B100" s="50"/>
      <c r="C100" s="326" t="s">
        <v>132</v>
      </c>
      <c r="D100" s="326"/>
      <c r="E100" s="326"/>
      <c r="F100" s="17">
        <v>4500000</v>
      </c>
    </row>
    <row r="101" spans="1:6" ht="33.75" customHeight="1" x14ac:dyDescent="0.25">
      <c r="A101" s="45" t="s">
        <v>99</v>
      </c>
      <c r="B101" s="45"/>
      <c r="C101" s="46"/>
      <c r="D101" s="46"/>
      <c r="E101" s="9"/>
    </row>
    <row r="102" spans="1:6" ht="36" customHeight="1" x14ac:dyDescent="0.25">
      <c r="A102" s="45"/>
      <c r="B102" s="45"/>
      <c r="C102" s="328" t="s">
        <v>486</v>
      </c>
      <c r="D102" s="329"/>
      <c r="E102" s="17">
        <v>80000</v>
      </c>
    </row>
    <row r="103" spans="1:6" ht="26.25" customHeight="1" x14ac:dyDescent="0.25">
      <c r="A103" s="45"/>
      <c r="B103" s="45"/>
      <c r="C103" s="328" t="s">
        <v>133</v>
      </c>
      <c r="D103" s="329"/>
      <c r="E103" s="17">
        <v>1200000</v>
      </c>
    </row>
    <row r="104" spans="1:6" ht="32.25" customHeight="1" x14ac:dyDescent="0.25">
      <c r="B104" s="45"/>
      <c r="C104" s="331" t="s">
        <v>73</v>
      </c>
      <c r="D104" s="334"/>
      <c r="E104" s="17">
        <v>414000</v>
      </c>
    </row>
    <row r="105" spans="1:6" ht="20.25" customHeight="1" x14ac:dyDescent="0.25">
      <c r="A105" s="3" t="s">
        <v>100</v>
      </c>
      <c r="C105" s="46"/>
      <c r="D105" s="46"/>
      <c r="E105" s="9"/>
    </row>
    <row r="106" spans="1:6" ht="21.95" customHeight="1" x14ac:dyDescent="0.25">
      <c r="C106" s="328" t="s">
        <v>101</v>
      </c>
      <c r="D106" s="329"/>
      <c r="E106" s="17">
        <v>240000</v>
      </c>
    </row>
    <row r="107" spans="1:6" ht="20.25" customHeight="1" x14ac:dyDescent="0.25">
      <c r="C107" s="328" t="s">
        <v>134</v>
      </c>
      <c r="D107" s="329"/>
      <c r="E107" s="17">
        <v>150000</v>
      </c>
    </row>
    <row r="108" spans="1:6" ht="27.75" customHeight="1" x14ac:dyDescent="0.25">
      <c r="B108" s="3"/>
      <c r="C108" s="342" t="s">
        <v>205</v>
      </c>
      <c r="D108" s="343"/>
      <c r="E108" s="17">
        <v>150000</v>
      </c>
    </row>
    <row r="109" spans="1:6" ht="23.25" customHeight="1" x14ac:dyDescent="0.25">
      <c r="B109" s="3"/>
      <c r="C109" s="328" t="s">
        <v>136</v>
      </c>
      <c r="D109" s="329"/>
      <c r="E109" s="17">
        <v>150000</v>
      </c>
    </row>
    <row r="110" spans="1:6" ht="54" customHeight="1" x14ac:dyDescent="0.25">
      <c r="C110" s="328" t="s">
        <v>145</v>
      </c>
      <c r="D110" s="329"/>
      <c r="E110" s="17">
        <v>125000</v>
      </c>
    </row>
    <row r="111" spans="1:6" ht="36.75" customHeight="1" x14ac:dyDescent="0.25">
      <c r="C111" s="328" t="s">
        <v>135</v>
      </c>
      <c r="D111" s="329"/>
      <c r="E111" s="17">
        <v>105000</v>
      </c>
    </row>
    <row r="112" spans="1:6" ht="21.95" customHeight="1" x14ac:dyDescent="0.25">
      <c r="A112" s="45" t="s">
        <v>66</v>
      </c>
      <c r="C112" s="45"/>
      <c r="D112" s="45"/>
      <c r="E112" s="12"/>
    </row>
    <row r="113" spans="1:5" ht="31.5" customHeight="1" x14ac:dyDescent="0.25">
      <c r="C113" s="51" t="s">
        <v>204</v>
      </c>
      <c r="D113" s="21" t="s">
        <v>137</v>
      </c>
      <c r="E113" s="21" t="s">
        <v>138</v>
      </c>
    </row>
    <row r="114" spans="1:5" ht="21.95" customHeight="1" x14ac:dyDescent="0.25">
      <c r="C114" s="48" t="s">
        <v>27</v>
      </c>
      <c r="D114" s="22">
        <v>43799</v>
      </c>
      <c r="E114" s="22">
        <v>43873</v>
      </c>
    </row>
    <row r="115" spans="1:5" ht="21.95" customHeight="1" x14ac:dyDescent="0.25">
      <c r="B115" s="45"/>
      <c r="C115" s="48" t="s">
        <v>28</v>
      </c>
      <c r="D115" s="21" t="s">
        <v>139</v>
      </c>
      <c r="E115" s="21" t="s">
        <v>140</v>
      </c>
    </row>
    <row r="116" spans="1:5" ht="21.95" customHeight="1" x14ac:dyDescent="0.25">
      <c r="C116" s="48" t="s">
        <v>29</v>
      </c>
      <c r="D116" s="17">
        <v>45000</v>
      </c>
      <c r="E116" s="17">
        <v>61000</v>
      </c>
    </row>
    <row r="117" spans="1:5" ht="21.95" customHeight="1" x14ac:dyDescent="0.25">
      <c r="A117" s="45" t="s">
        <v>72</v>
      </c>
      <c r="C117" s="45"/>
      <c r="D117" s="45"/>
    </row>
    <row r="118" spans="1:5" ht="21.95" customHeight="1" x14ac:dyDescent="0.25">
      <c r="C118" s="48" t="s">
        <v>40</v>
      </c>
      <c r="D118" s="13" t="s">
        <v>141</v>
      </c>
      <c r="E118" s="25" t="s">
        <v>64</v>
      </c>
    </row>
    <row r="119" spans="1:5" ht="21.95" customHeight="1" x14ac:dyDescent="0.25">
      <c r="C119" s="48" t="s">
        <v>30</v>
      </c>
      <c r="D119" s="13" t="s">
        <v>481</v>
      </c>
      <c r="E119" s="25" t="s">
        <v>65</v>
      </c>
    </row>
    <row r="120" spans="1:5" ht="21.95" customHeight="1" x14ac:dyDescent="0.25">
      <c r="B120" s="45"/>
      <c r="C120" s="48" t="s">
        <v>31</v>
      </c>
      <c r="D120" s="17">
        <v>500000</v>
      </c>
      <c r="E120" s="17">
        <v>46000</v>
      </c>
    </row>
    <row r="121" spans="1:5" ht="21.95" customHeight="1" x14ac:dyDescent="0.25">
      <c r="A121" s="45" t="s">
        <v>67</v>
      </c>
      <c r="B121" s="45"/>
      <c r="C121" s="45"/>
      <c r="D121" s="4"/>
      <c r="E121" s="8"/>
    </row>
    <row r="122" spans="1:5" ht="39.75" customHeight="1" x14ac:dyDescent="0.25">
      <c r="A122" s="45"/>
      <c r="B122" s="45"/>
      <c r="C122" s="48" t="s">
        <v>32</v>
      </c>
      <c r="D122" s="13" t="s">
        <v>142</v>
      </c>
      <c r="E122" s="74" t="s">
        <v>143</v>
      </c>
    </row>
    <row r="123" spans="1:5" ht="21.95" customHeight="1" x14ac:dyDescent="0.25">
      <c r="B123" s="45"/>
      <c r="C123" s="48" t="s">
        <v>33</v>
      </c>
      <c r="D123" s="17">
        <v>60030040078945</v>
      </c>
      <c r="E123" s="17">
        <v>6245001247859630</v>
      </c>
    </row>
    <row r="124" spans="1:5" ht="21.95" customHeight="1" x14ac:dyDescent="0.25">
      <c r="C124" s="48" t="s">
        <v>43</v>
      </c>
      <c r="D124" s="17" t="s">
        <v>44</v>
      </c>
      <c r="E124" s="246" t="s">
        <v>45</v>
      </c>
    </row>
    <row r="125" spans="1:5" ht="27.75" customHeight="1" x14ac:dyDescent="0.25">
      <c r="C125" s="48" t="s">
        <v>71</v>
      </c>
      <c r="D125" s="32" t="s">
        <v>53</v>
      </c>
      <c r="E125" s="25"/>
    </row>
    <row r="126" spans="1:5" ht="21.95" customHeight="1" x14ac:dyDescent="0.25">
      <c r="C126" s="4"/>
      <c r="D126" s="4"/>
    </row>
  </sheetData>
  <mergeCells count="39">
    <mergeCell ref="C58:E58"/>
    <mergeCell ref="C59:E59"/>
    <mergeCell ref="C60:E60"/>
    <mergeCell ref="C61:E61"/>
    <mergeCell ref="C20:F20"/>
    <mergeCell ref="C31:F31"/>
    <mergeCell ref="C55:E55"/>
    <mergeCell ref="C56:E56"/>
    <mergeCell ref="C57:E57"/>
    <mergeCell ref="D3:F3"/>
    <mergeCell ref="D4:F4"/>
    <mergeCell ref="D5:F5"/>
    <mergeCell ref="D6:F6"/>
    <mergeCell ref="C7:F7"/>
    <mergeCell ref="C8:F8"/>
    <mergeCell ref="C62:F62"/>
    <mergeCell ref="C73:F73"/>
    <mergeCell ref="D84:F84"/>
    <mergeCell ref="C102:D102"/>
    <mergeCell ref="D85:F85"/>
    <mergeCell ref="D86:F86"/>
    <mergeCell ref="D87:F87"/>
    <mergeCell ref="C89:D89"/>
    <mergeCell ref="C97:E97"/>
    <mergeCell ref="C99:E99"/>
    <mergeCell ref="C100:E100"/>
    <mergeCell ref="C90:D90"/>
    <mergeCell ref="C91:D91"/>
    <mergeCell ref="C94:E94"/>
    <mergeCell ref="C95:E95"/>
    <mergeCell ref="C96:E96"/>
    <mergeCell ref="C111:D111"/>
    <mergeCell ref="C103:D103"/>
    <mergeCell ref="C104:D104"/>
    <mergeCell ref="C106:D106"/>
    <mergeCell ref="C107:D107"/>
    <mergeCell ref="C108:D108"/>
    <mergeCell ref="C110:D110"/>
    <mergeCell ref="C109:D109"/>
  </mergeCells>
  <pageMargins left="0" right="0" top="0" bottom="0" header="0" footer="0"/>
  <pageSetup paperSize="9" scale="7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5"/>
  <sheetViews>
    <sheetView tabSelected="1" zoomScale="120" zoomScaleNormal="120" workbookViewId="0">
      <selection activeCell="G15" sqref="G15"/>
    </sheetView>
  </sheetViews>
  <sheetFormatPr defaultColWidth="15.7109375" defaultRowHeight="20.100000000000001" customHeight="1" x14ac:dyDescent="0.2"/>
  <cols>
    <col min="1" max="1" width="5.7109375" style="75" customWidth="1"/>
    <col min="2" max="2" width="12.42578125" style="75" customWidth="1"/>
    <col min="3" max="3" width="31.7109375" style="75" customWidth="1"/>
    <col min="4" max="4" width="15.7109375" style="75"/>
    <col min="5" max="5" width="16.28515625" style="75" customWidth="1"/>
    <col min="6" max="6" width="18.28515625" style="75" customWidth="1"/>
    <col min="7" max="16384" width="15.7109375" style="75"/>
  </cols>
  <sheetData>
    <row r="1" spans="1:7" s="111" customFormat="1" ht="20.25" customHeight="1" x14ac:dyDescent="0.25">
      <c r="A1" s="125"/>
      <c r="B1" s="126" t="s">
        <v>231</v>
      </c>
      <c r="C1" s="339" t="s">
        <v>219</v>
      </c>
      <c r="D1" s="339"/>
      <c r="E1" s="127" t="s">
        <v>232</v>
      </c>
      <c r="F1" s="128" t="s">
        <v>218</v>
      </c>
      <c r="G1" s="110"/>
    </row>
    <row r="2" spans="1:7" s="111" customFormat="1" ht="21.75" customHeight="1" thickBot="1" x14ac:dyDescent="0.3">
      <c r="A2" s="129"/>
      <c r="B2" s="167" t="s">
        <v>230</v>
      </c>
      <c r="C2" s="130" t="s">
        <v>233</v>
      </c>
      <c r="D2" s="130" t="s">
        <v>220</v>
      </c>
      <c r="E2" s="131" t="s">
        <v>110</v>
      </c>
      <c r="F2" s="169" t="s">
        <v>228</v>
      </c>
      <c r="G2" s="110"/>
    </row>
    <row r="3" spans="1:7" ht="16.5" customHeight="1" x14ac:dyDescent="0.25">
      <c r="A3" s="132"/>
      <c r="B3" s="133" t="s">
        <v>146</v>
      </c>
      <c r="C3" s="134"/>
      <c r="D3" s="134"/>
      <c r="E3" s="134"/>
      <c r="F3" s="158"/>
    </row>
    <row r="4" spans="1:7" s="76" customFormat="1" ht="18.95" customHeight="1" x14ac:dyDescent="0.2">
      <c r="A4" s="135"/>
      <c r="B4" s="136"/>
      <c r="C4" s="84" t="s">
        <v>147</v>
      </c>
      <c r="D4" s="83" t="s">
        <v>148</v>
      </c>
      <c r="E4" s="84">
        <f>+'503'!E89</f>
        <v>5000000</v>
      </c>
      <c r="F4" s="159"/>
    </row>
    <row r="5" spans="1:7" s="76" customFormat="1" ht="15.75" customHeight="1" x14ac:dyDescent="0.2">
      <c r="A5" s="135"/>
      <c r="B5" s="84"/>
      <c r="C5" s="84" t="s">
        <v>487</v>
      </c>
      <c r="D5" s="84"/>
      <c r="E5" s="78">
        <f>+'503'!E90*-1</f>
        <v>-10000</v>
      </c>
      <c r="F5" s="159"/>
    </row>
    <row r="6" spans="1:7" s="76" customFormat="1" ht="18.95" customHeight="1" x14ac:dyDescent="0.2">
      <c r="A6" s="137"/>
      <c r="B6" s="84"/>
      <c r="C6" s="84"/>
      <c r="D6" s="83" t="s">
        <v>149</v>
      </c>
      <c r="E6" s="84">
        <f>E4+E5</f>
        <v>4990000</v>
      </c>
      <c r="F6" s="159"/>
    </row>
    <row r="7" spans="1:7" s="76" customFormat="1" ht="18.95" customHeight="1" x14ac:dyDescent="0.2">
      <c r="A7" s="135"/>
      <c r="B7" s="136"/>
      <c r="C7" s="84" t="s">
        <v>488</v>
      </c>
      <c r="D7" s="87">
        <f>ROUND(E6*0.3,0)</f>
        <v>1497000</v>
      </c>
      <c r="E7" s="84"/>
      <c r="F7" s="159"/>
    </row>
    <row r="8" spans="1:7" s="76" customFormat="1" ht="18.95" customHeight="1" x14ac:dyDescent="0.25">
      <c r="A8" s="135"/>
      <c r="B8" s="84"/>
      <c r="C8" s="84" t="s">
        <v>150</v>
      </c>
      <c r="D8" s="80">
        <f>+'503'!E91</f>
        <v>200000</v>
      </c>
      <c r="E8" s="78">
        <f>(D7+D8)*-1</f>
        <v>-1697000</v>
      </c>
      <c r="F8" s="160">
        <f>E6+E8</f>
        <v>3293000</v>
      </c>
    </row>
    <row r="9" spans="1:7" s="76" customFormat="1" ht="18.95" customHeight="1" x14ac:dyDescent="0.25">
      <c r="A9" s="135"/>
      <c r="B9" s="84"/>
      <c r="C9" s="84"/>
      <c r="D9" s="87"/>
      <c r="E9" s="84"/>
      <c r="F9" s="160"/>
    </row>
    <row r="10" spans="1:7" s="76" customFormat="1" ht="18.95" customHeight="1" x14ac:dyDescent="0.25">
      <c r="A10" s="135"/>
      <c r="B10" s="138" t="s">
        <v>156</v>
      </c>
      <c r="C10" s="84"/>
      <c r="D10" s="84"/>
      <c r="E10" s="84"/>
      <c r="F10" s="159"/>
    </row>
    <row r="11" spans="1:7" s="76" customFormat="1" ht="18.95" customHeight="1" x14ac:dyDescent="0.2">
      <c r="A11" s="135"/>
      <c r="B11" s="139">
        <f>+E43</f>
        <v>4016542</v>
      </c>
      <c r="C11" s="84" t="s">
        <v>217</v>
      </c>
      <c r="D11" s="84"/>
      <c r="E11" s="84">
        <f>+E56</f>
        <v>4653362</v>
      </c>
      <c r="F11" s="159"/>
    </row>
    <row r="12" spans="1:7" s="76" customFormat="1" ht="18.95" customHeight="1" x14ac:dyDescent="0.25">
      <c r="A12" s="135"/>
      <c r="B12" s="84"/>
      <c r="C12" s="140" t="s">
        <v>216</v>
      </c>
      <c r="D12" s="141"/>
      <c r="E12" s="78">
        <f>MIN(E55,D60)*-1</f>
        <v>-1620000</v>
      </c>
      <c r="F12" s="160">
        <f>E11+E12</f>
        <v>3033362</v>
      </c>
    </row>
    <row r="13" spans="1:7" s="76" customFormat="1" ht="18.95" customHeight="1" x14ac:dyDescent="0.25">
      <c r="A13" s="135"/>
      <c r="B13" s="138" t="s">
        <v>151</v>
      </c>
      <c r="C13" s="84"/>
      <c r="D13" s="84"/>
      <c r="E13" s="84"/>
      <c r="F13" s="159"/>
    </row>
    <row r="14" spans="1:7" s="76" customFormat="1" ht="18.95" customHeight="1" x14ac:dyDescent="0.2">
      <c r="A14" s="142"/>
      <c r="B14" s="139">
        <v>289</v>
      </c>
      <c r="C14" s="84" t="s">
        <v>234</v>
      </c>
      <c r="D14" s="82">
        <v>43817</v>
      </c>
      <c r="E14" s="84">
        <f>+'503'!F94</f>
        <v>8000000</v>
      </c>
      <c r="F14" s="159"/>
    </row>
    <row r="15" spans="1:7" s="76" customFormat="1" ht="18.95" customHeight="1" x14ac:dyDescent="0.2">
      <c r="A15" s="135"/>
      <c r="B15" s="143"/>
      <c r="C15" s="84" t="s">
        <v>152</v>
      </c>
      <c r="D15" s="84"/>
      <c r="E15" s="84">
        <f>+'503'!F97*-1</f>
        <v>-210000</v>
      </c>
      <c r="F15" s="159"/>
    </row>
    <row r="16" spans="1:7" s="76" customFormat="1" ht="18.95" customHeight="1" x14ac:dyDescent="0.2">
      <c r="A16" s="135"/>
      <c r="B16" s="143">
        <v>100</v>
      </c>
      <c r="C16" s="84" t="s">
        <v>226</v>
      </c>
      <c r="D16" s="83">
        <f>+'503'!F96</f>
        <v>1000000</v>
      </c>
      <c r="E16" s="168">
        <f>ROUND(D16*B14/B16,0)*-1</f>
        <v>-2890000</v>
      </c>
      <c r="F16" s="159"/>
    </row>
    <row r="17" spans="1:6" s="76" customFormat="1" ht="18.95" customHeight="1" x14ac:dyDescent="0.2">
      <c r="A17" s="135"/>
      <c r="B17" s="144"/>
      <c r="C17" s="84"/>
      <c r="D17" s="84"/>
      <c r="E17" s="84">
        <f>SUM(E14:E16)</f>
        <v>4900000</v>
      </c>
      <c r="F17" s="159"/>
    </row>
    <row r="18" spans="1:6" s="76" customFormat="1" ht="18.95" customHeight="1" x14ac:dyDescent="0.2">
      <c r="A18" s="135"/>
      <c r="B18" s="82">
        <v>43823</v>
      </c>
      <c r="C18" s="84" t="s">
        <v>235</v>
      </c>
      <c r="D18" s="83">
        <f>+'503'!F99</f>
        <v>5000000</v>
      </c>
      <c r="E18" s="80">
        <f>E17*-1</f>
        <v>-4900000</v>
      </c>
      <c r="F18" s="159"/>
    </row>
    <row r="19" spans="1:6" s="76" customFormat="1" ht="18.95" customHeight="1" x14ac:dyDescent="0.25">
      <c r="A19" s="135"/>
      <c r="B19" s="346">
        <v>43841</v>
      </c>
      <c r="C19" s="347" t="s">
        <v>245</v>
      </c>
      <c r="D19" s="87"/>
      <c r="F19" s="161" t="s">
        <v>153</v>
      </c>
    </row>
    <row r="20" spans="1:6" s="76" customFormat="1" ht="18.95" customHeight="1" x14ac:dyDescent="0.25">
      <c r="A20" s="135"/>
      <c r="B20" s="138" t="s">
        <v>154</v>
      </c>
      <c r="C20" s="84"/>
      <c r="D20" s="84"/>
      <c r="E20" s="84"/>
      <c r="F20" s="159"/>
    </row>
    <row r="21" spans="1:6" s="76" customFormat="1" ht="20.100000000000001" customHeight="1" x14ac:dyDescent="0.2">
      <c r="A21" s="145"/>
      <c r="B21" s="84"/>
      <c r="C21" s="84" t="s">
        <v>480</v>
      </c>
      <c r="D21" s="84"/>
      <c r="E21" s="84">
        <f>+'503'!E102</f>
        <v>80000</v>
      </c>
      <c r="F21" s="159"/>
    </row>
    <row r="22" spans="1:6" s="76" customFormat="1" ht="20.100000000000001" customHeight="1" x14ac:dyDescent="0.25">
      <c r="A22" s="146"/>
      <c r="B22" s="84"/>
      <c r="C22" s="84" t="s">
        <v>155</v>
      </c>
      <c r="D22" s="83">
        <f>+'503'!E104</f>
        <v>414000</v>
      </c>
      <c r="E22" s="84">
        <f>ROUND(D22/90*100,0)</f>
        <v>460000</v>
      </c>
      <c r="F22" s="160"/>
    </row>
    <row r="23" spans="1:6" s="76" customFormat="1" ht="20.100000000000001" customHeight="1" x14ac:dyDescent="0.25">
      <c r="A23" s="146"/>
      <c r="B23" s="84"/>
      <c r="C23" s="84" t="s">
        <v>236</v>
      </c>
      <c r="D23" s="84"/>
      <c r="E23" s="78"/>
      <c r="F23" s="160">
        <f>SUM(E21:E23)</f>
        <v>540000</v>
      </c>
    </row>
    <row r="24" spans="1:6" s="76" customFormat="1" ht="20.100000000000001" customHeight="1" x14ac:dyDescent="0.2">
      <c r="A24" s="147"/>
      <c r="B24" s="84"/>
      <c r="C24" s="84"/>
      <c r="D24" s="84"/>
      <c r="E24" s="84"/>
      <c r="F24" s="162"/>
    </row>
    <row r="25" spans="1:6" s="76" customFormat="1" ht="20.100000000000001" customHeight="1" x14ac:dyDescent="0.25">
      <c r="A25" s="147"/>
      <c r="B25" s="83"/>
      <c r="C25" s="84"/>
      <c r="D25" s="148"/>
      <c r="E25" s="149" t="s">
        <v>171</v>
      </c>
      <c r="F25" s="160">
        <f>SUM(F3:F24)</f>
        <v>6866362</v>
      </c>
    </row>
    <row r="26" spans="1:6" s="76" customFormat="1" ht="20.100000000000001" customHeight="1" x14ac:dyDescent="0.2">
      <c r="A26" s="150"/>
      <c r="B26" s="83"/>
      <c r="C26" s="136" t="s">
        <v>213</v>
      </c>
      <c r="D26" s="84">
        <f>+'503'!E110</f>
        <v>125000</v>
      </c>
      <c r="E26" s="87"/>
      <c r="F26" s="159"/>
    </row>
    <row r="27" spans="1:6" s="76" customFormat="1" ht="20.100000000000001" customHeight="1" x14ac:dyDescent="0.2">
      <c r="A27" s="150"/>
      <c r="B27" s="83"/>
      <c r="C27" s="136" t="s">
        <v>237</v>
      </c>
      <c r="D27" s="87" t="s">
        <v>227</v>
      </c>
      <c r="E27" s="87"/>
      <c r="F27" s="159"/>
    </row>
    <row r="28" spans="1:6" s="76" customFormat="1" ht="20.100000000000001" customHeight="1" x14ac:dyDescent="0.2">
      <c r="A28" s="150"/>
      <c r="B28" s="83"/>
      <c r="C28" s="84" t="s">
        <v>214</v>
      </c>
      <c r="D28" s="78">
        <f>+'503'!E106</f>
        <v>240000</v>
      </c>
      <c r="E28" s="87"/>
      <c r="F28" s="159">
        <f>(D26+D28)*-1</f>
        <v>-365000</v>
      </c>
    </row>
    <row r="29" spans="1:6" s="76" customFormat="1" ht="20.100000000000001" customHeight="1" thickBot="1" x14ac:dyDescent="0.3">
      <c r="A29" s="147"/>
      <c r="B29" s="83"/>
      <c r="C29" s="84"/>
      <c r="D29" s="151"/>
      <c r="E29" s="149" t="s">
        <v>172</v>
      </c>
      <c r="F29" s="163">
        <f>F25+F28</f>
        <v>6501362</v>
      </c>
    </row>
    <row r="30" spans="1:6" s="76" customFormat="1" ht="22.5" customHeight="1" thickTop="1" x14ac:dyDescent="0.2">
      <c r="A30" s="147"/>
      <c r="B30" s="83"/>
      <c r="C30" s="170" t="s">
        <v>173</v>
      </c>
      <c r="D30" s="152">
        <v>0.3</v>
      </c>
      <c r="E30" s="84">
        <f>F29*D30</f>
        <v>1950408.5999999999</v>
      </c>
      <c r="F30" s="159"/>
    </row>
    <row r="31" spans="1:6" s="76" customFormat="1" ht="22.5" customHeight="1" x14ac:dyDescent="0.2">
      <c r="A31" s="147"/>
      <c r="B31" s="83"/>
      <c r="C31" s="172" t="s">
        <v>229</v>
      </c>
      <c r="D31" s="173">
        <v>0.12</v>
      </c>
      <c r="E31" s="84"/>
      <c r="F31" s="159"/>
    </row>
    <row r="32" spans="1:6" s="76" customFormat="1" ht="20.100000000000001" customHeight="1" x14ac:dyDescent="0.2">
      <c r="A32" s="147"/>
      <c r="B32" s="83"/>
      <c r="C32" s="170" t="s">
        <v>246</v>
      </c>
      <c r="D32" s="152">
        <v>0.04</v>
      </c>
      <c r="E32" s="78">
        <f>ROUND(E30*4%,0)</f>
        <v>78016</v>
      </c>
      <c r="F32" s="159"/>
    </row>
    <row r="33" spans="1:6" s="76" customFormat="1" ht="20.100000000000001" customHeight="1" x14ac:dyDescent="0.25">
      <c r="A33" s="147"/>
      <c r="B33" s="83"/>
      <c r="C33" s="84"/>
      <c r="D33" s="152"/>
      <c r="E33" s="149" t="s">
        <v>174</v>
      </c>
      <c r="F33" s="164">
        <f>E30+E32+E31</f>
        <v>2028424.5999999999</v>
      </c>
    </row>
    <row r="34" spans="1:6" s="76" customFormat="1" ht="20.100000000000001" customHeight="1" x14ac:dyDescent="0.2">
      <c r="A34" s="147"/>
      <c r="B34" s="84"/>
      <c r="C34" s="84" t="s">
        <v>175</v>
      </c>
      <c r="D34" s="84">
        <f>+'503'!D120</f>
        <v>500000</v>
      </c>
      <c r="E34" s="84"/>
      <c r="F34" s="159"/>
    </row>
    <row r="35" spans="1:6" s="76" customFormat="1" ht="20.100000000000001" customHeight="1" x14ac:dyDescent="0.2">
      <c r="A35" s="147"/>
      <c r="B35" s="84"/>
      <c r="C35" s="84" t="s">
        <v>176</v>
      </c>
      <c r="D35" s="78">
        <f>+'503'!E120</f>
        <v>46000</v>
      </c>
      <c r="E35" s="84">
        <f>(D34+D35)*-1</f>
        <v>-546000</v>
      </c>
      <c r="F35" s="159"/>
    </row>
    <row r="36" spans="1:6" s="76" customFormat="1" ht="26.25" customHeight="1" x14ac:dyDescent="0.2">
      <c r="A36" s="147"/>
      <c r="B36" s="82">
        <f>+'503'!D114</f>
        <v>43799</v>
      </c>
      <c r="C36" s="84" t="s">
        <v>177</v>
      </c>
      <c r="D36" s="84">
        <f>+'503'!D116</f>
        <v>45000</v>
      </c>
      <c r="E36" s="84"/>
      <c r="F36" s="159"/>
    </row>
    <row r="37" spans="1:6" s="76" customFormat="1" ht="15.75" customHeight="1" x14ac:dyDescent="0.2">
      <c r="A37" s="147"/>
      <c r="B37" s="82">
        <f>+'503'!E114</f>
        <v>43873</v>
      </c>
      <c r="C37" s="84" t="s">
        <v>177</v>
      </c>
      <c r="D37" s="78">
        <f>+'503'!E116</f>
        <v>61000</v>
      </c>
      <c r="E37" s="78">
        <f>(D36+D37)*-1</f>
        <v>-106000</v>
      </c>
      <c r="F37" s="162">
        <f>E35+E37</f>
        <v>-652000</v>
      </c>
    </row>
    <row r="38" spans="1:6" s="76" customFormat="1" ht="20.100000000000001" customHeight="1" x14ac:dyDescent="0.25">
      <c r="A38" s="147"/>
      <c r="B38" s="83"/>
      <c r="C38" s="84"/>
      <c r="D38" s="84"/>
      <c r="E38" s="153" t="s">
        <v>215</v>
      </c>
      <c r="F38" s="165">
        <f>F33+F37</f>
        <v>1376424.5999999999</v>
      </c>
    </row>
    <row r="39" spans="1:6" s="76" customFormat="1" ht="20.100000000000001" customHeight="1" x14ac:dyDescent="0.2">
      <c r="A39" s="147"/>
      <c r="B39" s="83"/>
      <c r="C39" s="136" t="s">
        <v>178</v>
      </c>
      <c r="D39" s="83" t="s">
        <v>179</v>
      </c>
      <c r="E39" s="84"/>
      <c r="F39" s="159"/>
    </row>
    <row r="40" spans="1:6" s="76" customFormat="1" ht="17.25" customHeight="1" thickBot="1" x14ac:dyDescent="0.3">
      <c r="A40" s="154"/>
      <c r="B40" s="155"/>
      <c r="C40" s="155"/>
      <c r="D40" s="156" t="s">
        <v>215</v>
      </c>
      <c r="E40" s="157" t="s">
        <v>180</v>
      </c>
      <c r="F40" s="166">
        <f>ROUND(+F38,-1)</f>
        <v>1376420</v>
      </c>
    </row>
    <row r="41" spans="1:6" s="76" customFormat="1" ht="17.25" customHeight="1" x14ac:dyDescent="0.2">
      <c r="B41" s="340" t="s">
        <v>224</v>
      </c>
      <c r="C41" s="340"/>
      <c r="D41" s="340"/>
      <c r="E41" s="340"/>
      <c r="F41" s="340"/>
    </row>
    <row r="42" spans="1:6" s="76" customFormat="1" ht="18" customHeight="1" x14ac:dyDescent="0.25">
      <c r="B42" s="124" t="s">
        <v>211</v>
      </c>
      <c r="C42" s="123"/>
      <c r="D42" s="123"/>
      <c r="E42" s="122"/>
      <c r="F42" s="122"/>
    </row>
    <row r="43" spans="1:6" s="76" customFormat="1" ht="18" customHeight="1" x14ac:dyDescent="0.2">
      <c r="A43" s="79"/>
      <c r="C43" s="76" t="s">
        <v>157</v>
      </c>
      <c r="E43" s="76">
        <f>+'503'!D52</f>
        <v>4016542</v>
      </c>
    </row>
    <row r="44" spans="1:6" s="76" customFormat="1" ht="18" customHeight="1" x14ac:dyDescent="0.2">
      <c r="A44" s="79"/>
      <c r="B44" s="85" t="s">
        <v>482</v>
      </c>
      <c r="C44" s="76" t="s">
        <v>238</v>
      </c>
      <c r="D44" s="76">
        <f>+'503'!F55</f>
        <v>40000</v>
      </c>
      <c r="E44" s="77"/>
    </row>
    <row r="45" spans="1:6" s="76" customFormat="1" ht="18" customHeight="1" x14ac:dyDescent="0.2">
      <c r="A45" s="79"/>
      <c r="B45" s="77" t="s">
        <v>208</v>
      </c>
      <c r="C45" s="76" t="s">
        <v>240</v>
      </c>
      <c r="D45" s="76">
        <f>+'503'!F56</f>
        <v>75000</v>
      </c>
      <c r="E45" s="77"/>
    </row>
    <row r="46" spans="1:6" s="76" customFormat="1" ht="18" customHeight="1" x14ac:dyDescent="0.2">
      <c r="A46" s="79"/>
      <c r="B46" s="77" t="s">
        <v>483</v>
      </c>
      <c r="C46" s="171" t="s">
        <v>241</v>
      </c>
      <c r="D46" s="76">
        <f>+'503'!F57</f>
        <v>97920</v>
      </c>
      <c r="E46" s="77"/>
    </row>
    <row r="47" spans="1:6" s="76" customFormat="1" ht="18" customHeight="1" x14ac:dyDescent="0.2">
      <c r="A47" s="79"/>
      <c r="B47" s="77" t="s">
        <v>425</v>
      </c>
      <c r="C47" s="76" t="s">
        <v>242</v>
      </c>
      <c r="D47" s="76">
        <f>+'503'!F58</f>
        <v>400000</v>
      </c>
      <c r="E47" s="77"/>
    </row>
    <row r="48" spans="1:6" s="76" customFormat="1" ht="18" customHeight="1" x14ac:dyDescent="0.2">
      <c r="A48" s="79"/>
      <c r="B48" s="77"/>
      <c r="C48" s="76" t="s">
        <v>239</v>
      </c>
      <c r="D48" s="78"/>
      <c r="E48" s="79">
        <f>SUM(D44:D48)</f>
        <v>612920</v>
      </c>
    </row>
    <row r="49" spans="1:7" s="76" customFormat="1" ht="18" customHeight="1" x14ac:dyDescent="0.2">
      <c r="A49" s="79"/>
      <c r="B49" s="77" t="s">
        <v>209</v>
      </c>
      <c r="C49" s="76" t="s">
        <v>243</v>
      </c>
      <c r="E49" s="76">
        <f>+'503'!F60*-1</f>
        <v>-410000</v>
      </c>
    </row>
    <row r="50" spans="1:7" s="76" customFormat="1" ht="18" customHeight="1" x14ac:dyDescent="0.2">
      <c r="A50" s="79"/>
      <c r="B50" s="77" t="s">
        <v>484</v>
      </c>
      <c r="C50" s="76" t="s">
        <v>244</v>
      </c>
      <c r="E50" s="76">
        <f>+'503'!F59</f>
        <v>400000</v>
      </c>
    </row>
    <row r="51" spans="1:7" s="76" customFormat="1" ht="18" customHeight="1" x14ac:dyDescent="0.2">
      <c r="A51" s="79"/>
      <c r="B51" s="77" t="s">
        <v>158</v>
      </c>
      <c r="C51" s="76" t="s">
        <v>159</v>
      </c>
      <c r="E51" s="76">
        <f>+'503'!D51</f>
        <v>480000</v>
      </c>
      <c r="F51" s="77" t="s">
        <v>160</v>
      </c>
    </row>
    <row r="52" spans="1:7" s="76" customFormat="1" ht="18" customHeight="1" x14ac:dyDescent="0.2">
      <c r="A52" s="79"/>
      <c r="B52" s="77" t="s">
        <v>161</v>
      </c>
      <c r="C52" s="76" t="s">
        <v>162</v>
      </c>
      <c r="E52" s="109">
        <f>+E66*-1</f>
        <v>-2066100</v>
      </c>
      <c r="F52" s="77" t="s">
        <v>163</v>
      </c>
    </row>
    <row r="53" spans="1:7" s="76" customFormat="1" ht="18" customHeight="1" x14ac:dyDescent="0.2">
      <c r="A53" s="79"/>
      <c r="B53" s="77"/>
      <c r="C53" s="106" t="s">
        <v>164</v>
      </c>
      <c r="D53" s="84"/>
      <c r="E53" s="78"/>
      <c r="F53" s="77" t="s">
        <v>165</v>
      </c>
    </row>
    <row r="54" spans="1:7" s="76" customFormat="1" ht="18" customHeight="1" x14ac:dyDescent="0.25">
      <c r="A54" s="79"/>
      <c r="B54" s="77"/>
      <c r="C54" s="81" t="s">
        <v>166</v>
      </c>
      <c r="E54" s="81">
        <f>SUM(E43:E53)</f>
        <v>3033362</v>
      </c>
    </row>
    <row r="55" spans="1:7" s="76" customFormat="1" ht="18" customHeight="1" x14ac:dyDescent="0.2">
      <c r="A55" s="79"/>
      <c r="C55" s="76" t="s">
        <v>167</v>
      </c>
      <c r="E55" s="76">
        <f>+'503'!D48</f>
        <v>1620000</v>
      </c>
    </row>
    <row r="56" spans="1:7" s="76" customFormat="1" ht="18" customHeight="1" thickBot="1" x14ac:dyDescent="0.3">
      <c r="A56" s="79"/>
      <c r="C56" s="76" t="s">
        <v>168</v>
      </c>
      <c r="E56" s="86">
        <f>E55+E54</f>
        <v>4653362</v>
      </c>
    </row>
    <row r="57" spans="1:7" s="76" customFormat="1" ht="18" customHeight="1" thickTop="1" x14ac:dyDescent="0.25">
      <c r="A57" s="79"/>
      <c r="B57" s="112" t="s">
        <v>221</v>
      </c>
      <c r="D57" s="88"/>
    </row>
    <row r="58" spans="1:7" s="76" customFormat="1" ht="18" customHeight="1" x14ac:dyDescent="0.2">
      <c r="A58" s="79"/>
      <c r="B58" s="113" t="s">
        <v>222</v>
      </c>
      <c r="C58" s="76" t="s">
        <v>223</v>
      </c>
      <c r="D58" s="76">
        <f>300000*0.9</f>
        <v>270000</v>
      </c>
    </row>
    <row r="59" spans="1:7" s="76" customFormat="1" ht="18" customHeight="1" x14ac:dyDescent="0.2">
      <c r="A59" s="79"/>
      <c r="C59" s="76" t="s">
        <v>169</v>
      </c>
      <c r="D59" s="76">
        <f>(E56-300000)*0.6</f>
        <v>2612017.1999999997</v>
      </c>
    </row>
    <row r="60" spans="1:7" s="76" customFormat="1" ht="18" customHeight="1" thickBot="1" x14ac:dyDescent="0.3">
      <c r="A60" s="79"/>
      <c r="C60" s="76" t="s">
        <v>170</v>
      </c>
      <c r="D60" s="86">
        <f>SUM(D58:D59)</f>
        <v>2882017.1999999997</v>
      </c>
    </row>
    <row r="61" spans="1:7" s="76" customFormat="1" ht="18" customHeight="1" thickTop="1" x14ac:dyDescent="0.25">
      <c r="B61" s="124" t="s">
        <v>225</v>
      </c>
      <c r="C61" s="124"/>
      <c r="D61" s="124"/>
      <c r="E61" s="124"/>
      <c r="G61" s="77"/>
    </row>
    <row r="62" spans="1:7" s="76" customFormat="1" ht="18" customHeight="1" x14ac:dyDescent="0.2">
      <c r="A62" s="79"/>
      <c r="B62" s="77" t="s">
        <v>210</v>
      </c>
      <c r="C62" s="77" t="s">
        <v>490</v>
      </c>
      <c r="D62" s="77" t="s">
        <v>469</v>
      </c>
      <c r="E62" s="77" t="s">
        <v>212</v>
      </c>
      <c r="G62" s="77"/>
    </row>
    <row r="63" spans="1:7" s="76" customFormat="1" ht="18" customHeight="1" x14ac:dyDescent="0.2">
      <c r="A63" s="79"/>
      <c r="B63" s="77" t="s">
        <v>17</v>
      </c>
      <c r="C63" s="107">
        <v>0.15</v>
      </c>
      <c r="D63" s="107">
        <v>0.4</v>
      </c>
      <c r="G63" s="77"/>
    </row>
    <row r="64" spans="1:7" s="76" customFormat="1" ht="18" customHeight="1" x14ac:dyDescent="0.2">
      <c r="A64" s="79"/>
      <c r="B64" s="77" t="s">
        <v>206</v>
      </c>
      <c r="C64" s="116">
        <f>('503'!D66+'503'!D67+'503'!D68)*C63</f>
        <v>720792</v>
      </c>
      <c r="D64" s="114">
        <f>('503'!E66+'503'!E67+'503'!E68)*D63</f>
        <v>1281408</v>
      </c>
      <c r="G64" s="77"/>
    </row>
    <row r="65" spans="1:10" s="76" customFormat="1" ht="18" customHeight="1" x14ac:dyDescent="0.2">
      <c r="A65" s="79"/>
      <c r="B65" s="77" t="s">
        <v>207</v>
      </c>
      <c r="C65" s="117">
        <f>(+'503'!D69+'503'!D70)*C63/2</f>
        <v>23004</v>
      </c>
      <c r="D65" s="115">
        <f>('503'!E69+'503'!E70)*D63/2</f>
        <v>40896</v>
      </c>
      <c r="G65" s="77"/>
      <c r="I65" s="84"/>
      <c r="J65" s="84"/>
    </row>
    <row r="66" spans="1:10" s="76" customFormat="1" ht="18" customHeight="1" thickBot="1" x14ac:dyDescent="0.3">
      <c r="A66" s="120"/>
      <c r="B66" s="108"/>
      <c r="C66" s="119">
        <f>SUM(C64:C65)</f>
        <v>743796</v>
      </c>
      <c r="D66" s="121">
        <f>SUM(D64:D65)</f>
        <v>1322304</v>
      </c>
      <c r="E66" s="118">
        <f>C66+D66</f>
        <v>2066100</v>
      </c>
      <c r="G66" s="77"/>
      <c r="I66" s="84"/>
      <c r="J66" s="84"/>
    </row>
    <row r="67" spans="1:10" s="76" customFormat="1" ht="18" customHeight="1" thickTop="1" x14ac:dyDescent="0.2">
      <c r="A67" s="79"/>
      <c r="C67" s="84"/>
      <c r="D67" s="84"/>
      <c r="G67" s="77"/>
      <c r="I67" s="84"/>
      <c r="J67" s="84"/>
    </row>
    <row r="68" spans="1:10" s="76" customFormat="1" ht="18.95" customHeight="1" x14ac:dyDescent="0.2">
      <c r="A68" s="87"/>
      <c r="B68" s="89">
        <v>1</v>
      </c>
      <c r="C68" s="90" t="s">
        <v>181</v>
      </c>
      <c r="D68" s="91"/>
      <c r="E68" s="92" t="s">
        <v>182</v>
      </c>
      <c r="G68" s="77"/>
    </row>
    <row r="69" spans="1:10" s="76" customFormat="1" ht="18.95" customHeight="1" x14ac:dyDescent="0.2">
      <c r="A69" s="87"/>
      <c r="B69" s="93"/>
      <c r="C69" s="94" t="s">
        <v>183</v>
      </c>
      <c r="D69" s="91"/>
      <c r="E69" s="95"/>
    </row>
    <row r="70" spans="1:10" s="76" customFormat="1" ht="16.5" customHeight="1" x14ac:dyDescent="0.2">
      <c r="A70" s="87"/>
      <c r="B70" s="93">
        <v>2</v>
      </c>
      <c r="C70" s="90" t="s">
        <v>184</v>
      </c>
      <c r="D70" s="91"/>
      <c r="E70" s="92" t="s">
        <v>182</v>
      </c>
    </row>
    <row r="71" spans="1:10" s="76" customFormat="1" ht="18.95" customHeight="1" x14ac:dyDescent="0.2">
      <c r="A71" s="87"/>
      <c r="B71" s="89"/>
      <c r="C71" s="96" t="s">
        <v>185</v>
      </c>
      <c r="D71" s="91"/>
      <c r="E71" s="91"/>
    </row>
    <row r="72" spans="1:10" s="76" customFormat="1" ht="18.95" customHeight="1" x14ac:dyDescent="0.2">
      <c r="A72" s="87"/>
      <c r="B72" s="93">
        <v>3</v>
      </c>
      <c r="C72" s="90" t="s">
        <v>186</v>
      </c>
      <c r="D72" s="97"/>
      <c r="E72" s="95" t="s">
        <v>187</v>
      </c>
    </row>
    <row r="73" spans="1:10" s="76" customFormat="1" ht="18.95" customHeight="1" x14ac:dyDescent="0.2">
      <c r="A73" s="87"/>
      <c r="B73" s="89"/>
      <c r="C73" s="94" t="s">
        <v>188</v>
      </c>
      <c r="D73" s="91"/>
      <c r="E73" s="91"/>
    </row>
    <row r="74" spans="1:10" s="76" customFormat="1" ht="18.95" customHeight="1" x14ac:dyDescent="0.2">
      <c r="A74" s="87"/>
      <c r="B74" s="89">
        <v>4</v>
      </c>
      <c r="C74" s="90" t="s">
        <v>189</v>
      </c>
      <c r="D74" s="91"/>
      <c r="E74" s="95" t="s">
        <v>187</v>
      </c>
    </row>
    <row r="75" spans="1:10" s="76" customFormat="1" ht="18.95" customHeight="1" x14ac:dyDescent="0.2">
      <c r="A75" s="87"/>
      <c r="B75" s="97"/>
      <c r="C75" s="94" t="s">
        <v>188</v>
      </c>
      <c r="D75" s="91"/>
      <c r="E75" s="91"/>
    </row>
    <row r="76" spans="1:10" s="76" customFormat="1" ht="18.95" customHeight="1" x14ac:dyDescent="0.2">
      <c r="A76" s="87"/>
      <c r="B76" s="77"/>
    </row>
    <row r="77" spans="1:10" s="76" customFormat="1" ht="18.95" customHeight="1" x14ac:dyDescent="0.2">
      <c r="A77" s="87"/>
      <c r="B77" s="77"/>
    </row>
    <row r="78" spans="1:10" s="76" customFormat="1" ht="18.95" customHeight="1" x14ac:dyDescent="0.2">
      <c r="A78" s="87"/>
      <c r="B78" s="77"/>
    </row>
    <row r="79" spans="1:10" s="76" customFormat="1" ht="18.95" customHeight="1" x14ac:dyDescent="0.2">
      <c r="A79" s="87"/>
      <c r="B79" s="77"/>
    </row>
    <row r="80" spans="1:10" s="76" customFormat="1" ht="18.95" customHeight="1" x14ac:dyDescent="0.2">
      <c r="A80" s="87"/>
      <c r="B80" s="77"/>
    </row>
    <row r="81" spans="1:5" s="76" customFormat="1" ht="18.95" customHeight="1" x14ac:dyDescent="0.2">
      <c r="A81" s="87"/>
      <c r="B81" s="77"/>
    </row>
    <row r="82" spans="1:5" s="76" customFormat="1" ht="18.95" customHeight="1" x14ac:dyDescent="0.2">
      <c r="A82" s="87"/>
      <c r="B82" s="77"/>
    </row>
    <row r="83" spans="1:5" s="76" customFormat="1" ht="18.95" customHeight="1" x14ac:dyDescent="0.2">
      <c r="A83" s="87"/>
      <c r="B83" s="77"/>
    </row>
    <row r="84" spans="1:5" s="76" customFormat="1" ht="18.95" customHeight="1" x14ac:dyDescent="0.2">
      <c r="A84" s="87"/>
      <c r="B84" s="77"/>
    </row>
    <row r="85" spans="1:5" s="76" customFormat="1" ht="18.95" customHeight="1" x14ac:dyDescent="0.2">
      <c r="A85" s="87"/>
      <c r="B85" s="77"/>
    </row>
    <row r="86" spans="1:5" s="76" customFormat="1" ht="18.95" customHeight="1" x14ac:dyDescent="0.2">
      <c r="A86" s="87"/>
      <c r="B86" s="77"/>
    </row>
    <row r="87" spans="1:5" s="76" customFormat="1" ht="24" customHeight="1" x14ac:dyDescent="0.2">
      <c r="A87" s="87"/>
      <c r="B87" s="77"/>
    </row>
    <row r="88" spans="1:5" s="76" customFormat="1" ht="18.95" customHeight="1" x14ac:dyDescent="0.2">
      <c r="A88" s="87"/>
      <c r="B88" s="77"/>
    </row>
    <row r="89" spans="1:5" s="76" customFormat="1" ht="18.95" customHeight="1" x14ac:dyDescent="0.2">
      <c r="A89" s="87"/>
      <c r="B89" s="83"/>
    </row>
    <row r="90" spans="1:5" s="76" customFormat="1" ht="18.95" customHeight="1" x14ac:dyDescent="0.25">
      <c r="A90" s="98"/>
      <c r="B90" s="83"/>
    </row>
    <row r="91" spans="1:5" s="76" customFormat="1" ht="18.95" customHeight="1" x14ac:dyDescent="0.25">
      <c r="A91" s="98"/>
      <c r="B91" s="83"/>
    </row>
    <row r="92" spans="1:5" s="76" customFormat="1" ht="19.5" customHeight="1" x14ac:dyDescent="0.2"/>
    <row r="93" spans="1:5" s="76" customFormat="1" ht="15" customHeight="1" x14ac:dyDescent="0.2"/>
    <row r="94" spans="1:5" s="76" customFormat="1" ht="19.5" customHeight="1" x14ac:dyDescent="0.2"/>
    <row r="95" spans="1:5" s="76" customFormat="1" ht="20.100000000000001" customHeight="1" x14ac:dyDescent="0.2"/>
    <row r="96" spans="1:5" s="76" customFormat="1" ht="30.75" customHeight="1" x14ac:dyDescent="0.2">
      <c r="A96" s="99"/>
      <c r="D96" s="77"/>
      <c r="E96" s="77"/>
    </row>
    <row r="97" spans="1:2" s="76" customFormat="1" ht="20.100000000000001" customHeight="1" x14ac:dyDescent="0.2"/>
    <row r="98" spans="1:2" s="76" customFormat="1" ht="22.5" customHeight="1" x14ac:dyDescent="0.2">
      <c r="A98" s="100"/>
      <c r="B98" s="77"/>
    </row>
    <row r="99" spans="1:2" s="76" customFormat="1" ht="20.100000000000001" customHeight="1" x14ac:dyDescent="0.2">
      <c r="A99" s="84"/>
      <c r="B99" s="77"/>
    </row>
    <row r="100" spans="1:2" s="76" customFormat="1" ht="20.100000000000001" customHeight="1" x14ac:dyDescent="0.2">
      <c r="A100" s="84"/>
      <c r="B100" s="77"/>
    </row>
    <row r="101" spans="1:2" s="76" customFormat="1" ht="20.100000000000001" customHeight="1" x14ac:dyDescent="0.2">
      <c r="A101" s="84"/>
      <c r="B101" s="77"/>
    </row>
    <row r="102" spans="1:2" s="76" customFormat="1" ht="20.100000000000001" customHeight="1" x14ac:dyDescent="0.2">
      <c r="A102" s="84"/>
      <c r="B102" s="77"/>
    </row>
    <row r="103" spans="1:2" s="76" customFormat="1" ht="20.100000000000001" customHeight="1" x14ac:dyDescent="0.2">
      <c r="A103" s="87"/>
      <c r="B103" s="77"/>
    </row>
    <row r="104" spans="1:2" s="76" customFormat="1" ht="33" customHeight="1" x14ac:dyDescent="0.2">
      <c r="A104" s="101"/>
    </row>
    <row r="105" spans="1:2" s="76" customFormat="1" ht="18" customHeight="1" x14ac:dyDescent="0.2">
      <c r="A105" s="102"/>
    </row>
    <row r="106" spans="1:2" s="76" customFormat="1" ht="20.100000000000001" customHeight="1" x14ac:dyDescent="0.2">
      <c r="A106" s="87"/>
    </row>
    <row r="107" spans="1:2" s="76" customFormat="1" ht="20.100000000000001" customHeight="1" x14ac:dyDescent="0.2">
      <c r="A107" s="87"/>
      <c r="B107" s="77"/>
    </row>
    <row r="108" spans="1:2" s="76" customFormat="1" ht="20.100000000000001" customHeight="1" x14ac:dyDescent="0.2">
      <c r="A108" s="87"/>
      <c r="B108" s="77"/>
    </row>
    <row r="109" spans="1:2" s="76" customFormat="1" ht="20.100000000000001" customHeight="1" x14ac:dyDescent="0.2">
      <c r="A109" s="87"/>
      <c r="B109" s="77"/>
    </row>
    <row r="110" spans="1:2" s="76" customFormat="1" ht="20.100000000000001" customHeight="1" x14ac:dyDescent="0.2">
      <c r="A110" s="87"/>
      <c r="B110" s="77"/>
    </row>
    <row r="111" spans="1:2" s="76" customFormat="1" ht="20.100000000000001" customHeight="1" x14ac:dyDescent="0.2">
      <c r="A111" s="87"/>
      <c r="B111" s="77"/>
    </row>
    <row r="112" spans="1:2" s="76" customFormat="1" ht="20.100000000000001" customHeight="1" x14ac:dyDescent="0.2">
      <c r="A112" s="87"/>
    </row>
    <row r="113" spans="1:2" s="76" customFormat="1" ht="20.100000000000001" customHeight="1" x14ac:dyDescent="0.25">
      <c r="A113" s="98"/>
      <c r="B113" s="77"/>
    </row>
    <row r="114" spans="1:2" s="76" customFormat="1" ht="20.100000000000001" customHeight="1" x14ac:dyDescent="0.2"/>
    <row r="115" spans="1:2" s="76" customFormat="1" ht="20.100000000000001" customHeight="1" x14ac:dyDescent="0.2"/>
    <row r="116" spans="1:2" s="76" customFormat="1" ht="20.100000000000001" customHeight="1" x14ac:dyDescent="0.2"/>
    <row r="117" spans="1:2" s="76" customFormat="1" ht="20.100000000000001" customHeight="1" x14ac:dyDescent="0.2"/>
    <row r="118" spans="1:2" s="76" customFormat="1" ht="20.100000000000001" customHeight="1" x14ac:dyDescent="0.2"/>
    <row r="119" spans="1:2" s="76" customFormat="1" ht="20.100000000000001" customHeight="1" x14ac:dyDescent="0.2"/>
    <row r="120" spans="1:2" s="76" customFormat="1" ht="20.100000000000001" customHeight="1" x14ac:dyDescent="0.2"/>
    <row r="121" spans="1:2" s="76" customFormat="1" ht="20.100000000000001" customHeight="1" x14ac:dyDescent="0.2"/>
    <row r="122" spans="1:2" s="76" customFormat="1" ht="20.100000000000001" customHeight="1" x14ac:dyDescent="0.2"/>
    <row r="123" spans="1:2" s="76" customFormat="1" ht="20.100000000000001" customHeight="1" x14ac:dyDescent="0.2"/>
    <row r="124" spans="1:2" s="76" customFormat="1" ht="20.100000000000001" customHeight="1" x14ac:dyDescent="0.2"/>
    <row r="125" spans="1:2" s="76" customFormat="1" ht="20.100000000000001" customHeight="1" x14ac:dyDescent="0.2"/>
    <row r="126" spans="1:2" s="76" customFormat="1" ht="20.100000000000001" customHeight="1" x14ac:dyDescent="0.2"/>
    <row r="127" spans="1:2" s="76" customFormat="1" ht="20.100000000000001" customHeight="1" x14ac:dyDescent="0.2"/>
    <row r="128" spans="1:2" s="76" customFormat="1" ht="20.100000000000001" customHeight="1" x14ac:dyDescent="0.2"/>
    <row r="129" s="76" customFormat="1" ht="20.100000000000001" customHeight="1" x14ac:dyDescent="0.2"/>
    <row r="130" s="76" customFormat="1" ht="20.100000000000001" customHeight="1" x14ac:dyDescent="0.2"/>
    <row r="131" s="76" customFormat="1" ht="20.100000000000001" customHeight="1" x14ac:dyDescent="0.2"/>
    <row r="132" s="76" customFormat="1" ht="20.100000000000001" customHeight="1" x14ac:dyDescent="0.2"/>
    <row r="133" s="76" customFormat="1" ht="20.100000000000001" customHeight="1" x14ac:dyDescent="0.2"/>
    <row r="134" s="76" customFormat="1" ht="20.100000000000001" customHeight="1" x14ac:dyDescent="0.2"/>
    <row r="135" s="76" customFormat="1" ht="20.100000000000001" customHeight="1" x14ac:dyDescent="0.2"/>
    <row r="136" s="76" customFormat="1" ht="20.100000000000001" customHeight="1" x14ac:dyDescent="0.2"/>
    <row r="137" s="76" customFormat="1" ht="20.100000000000001" customHeight="1" x14ac:dyDescent="0.2"/>
    <row r="138" s="76" customFormat="1" ht="20.100000000000001" customHeight="1" x14ac:dyDescent="0.2"/>
    <row r="139" s="76" customFormat="1" ht="20.100000000000001" customHeight="1" x14ac:dyDescent="0.2"/>
    <row r="140" s="76" customFormat="1" ht="20.100000000000001" customHeight="1" x14ac:dyDescent="0.2"/>
    <row r="141" s="76" customFormat="1" ht="20.100000000000001" customHeight="1" x14ac:dyDescent="0.2"/>
    <row r="142" s="76" customFormat="1" ht="20.100000000000001" customHeight="1" x14ac:dyDescent="0.2"/>
    <row r="143" s="76" customFormat="1" ht="20.100000000000001" customHeight="1" x14ac:dyDescent="0.2"/>
    <row r="144" s="76" customFormat="1" ht="20.100000000000001" customHeight="1" x14ac:dyDescent="0.2"/>
    <row r="145" s="76" customFormat="1" ht="20.100000000000001" customHeight="1" x14ac:dyDescent="0.2"/>
    <row r="146" s="76" customFormat="1" ht="20.100000000000001" customHeight="1" x14ac:dyDescent="0.2"/>
    <row r="147" s="76" customFormat="1" ht="20.100000000000001" customHeight="1" x14ac:dyDescent="0.2"/>
    <row r="148" s="76" customFormat="1" ht="20.100000000000001" customHeight="1" x14ac:dyDescent="0.2"/>
    <row r="149" s="76" customFormat="1" ht="20.100000000000001" customHeight="1" x14ac:dyDescent="0.2"/>
    <row r="150" s="76" customFormat="1" ht="20.100000000000001" customHeight="1" x14ac:dyDescent="0.2"/>
    <row r="151" s="76" customFormat="1" ht="20.100000000000001" customHeight="1" x14ac:dyDescent="0.2"/>
    <row r="152" s="76" customFormat="1" ht="20.100000000000001" customHeight="1" x14ac:dyDescent="0.2"/>
    <row r="153" s="76" customFormat="1" ht="20.100000000000001" customHeight="1" x14ac:dyDescent="0.2"/>
    <row r="154" s="76" customFormat="1" ht="20.100000000000001" customHeight="1" x14ac:dyDescent="0.2"/>
    <row r="155" s="76" customFormat="1" ht="20.100000000000001" customHeight="1" x14ac:dyDescent="0.2"/>
  </sheetData>
  <mergeCells count="2">
    <mergeCell ref="C1:D1"/>
    <mergeCell ref="B41:F41"/>
  </mergeCells>
  <printOptions horizontalCentered="1"/>
  <pageMargins left="0.19685039370078741" right="0.19685039370078741" top="0.19685039370078741" bottom="0.19685039370078741" header="0" footer="0"/>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OI</vt:lpstr>
      <vt:lpstr>503</vt:lpstr>
      <vt:lpstr>Sol-503</vt:lpstr>
      <vt:lpstr>OI!Print_Area</vt:lpstr>
      <vt:lpstr>'Sol-503'!Print_Area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Rathore</dc:creator>
  <cp:lastModifiedBy>Rathore</cp:lastModifiedBy>
  <cp:lastPrinted>2021-02-23T04:19:50Z</cp:lastPrinted>
  <dcterms:created xsi:type="dcterms:W3CDTF">2020-11-25T18:59:50Z</dcterms:created>
  <dcterms:modified xsi:type="dcterms:W3CDTF">2021-02-23T22:36:21Z</dcterms:modified>
</cp:coreProperties>
</file>